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DelegadoCRE\OneDrive - Cruz Roja Española\Documentos\TOOLKIT SGs &amp; MCs\Mothers Clubs &amp; Saving Credit Groups Toolkit\2. MCs Financial Activity -SCGs_VSLA\1. Guiding Tools\"/>
    </mc:Choice>
  </mc:AlternateContent>
  <xr:revisionPtr revIDLastSave="3" documentId="6_{3FC2A789-44C9-4A3A-AAEF-3CD8C972092D}" xr6:coauthVersionLast="36" xr6:coauthVersionMax="36" xr10:uidLastSave="{A7080E88-0ECF-42FC-BF5B-C07C85D9DB6B}"/>
  <bookViews>
    <workbookView xWindow="0" yWindow="0" windowWidth="20496" windowHeight="7752" xr2:uid="{00000000-000D-0000-FFFF-FFFF00000000}"/>
  </bookViews>
  <sheets>
    <sheet name="Saving sheet" sheetId="2" r:id="rId1"/>
    <sheet name="Fines Sheet" sheetId="8" r:id="rId2"/>
    <sheet name="Loan Sheet" sheetId="10" r:id="rId3"/>
    <sheet name="Social Fund" sheetId="9" r:id="rId4"/>
    <sheet name="Summary" sheetId="5" r:id="rId5"/>
  </sheets>
  <definedNames>
    <definedName name="_xlnm.Print_Titles" localSheetId="1">'Fines Sheet'!$A:$B</definedName>
    <definedName name="_xlnm.Print_Titles" localSheetId="2">'Loan Sheet'!$A:$B</definedName>
    <definedName name="_xlnm.Print_Titles" localSheetId="0">'Saving sheet'!$A:$B</definedName>
    <definedName name="_xlnm.Print_Titles" localSheetId="3">'Social Fund'!$A:$B</definedName>
    <definedName name="_xlnm.Print_Titles" localSheetId="4">Summary!$2:$3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4" i="10" l="1"/>
  <c r="AA21" i="10" l="1"/>
  <c r="AA20" i="10"/>
  <c r="AA19" i="10"/>
  <c r="AA12" i="10"/>
  <c r="AA9" i="10"/>
  <c r="D23" i="10" l="1"/>
  <c r="E23" i="10" s="1"/>
  <c r="G23" i="10" s="1"/>
  <c r="E22" i="10"/>
  <c r="G22" i="10" s="1"/>
  <c r="D22" i="10"/>
  <c r="L21" i="10"/>
  <c r="M21" i="10" s="1"/>
  <c r="O21" i="10" s="1"/>
  <c r="D21" i="10"/>
  <c r="E21" i="10" s="1"/>
  <c r="G21" i="10" s="1"/>
  <c r="I20" i="10"/>
  <c r="K20" i="10" s="1"/>
  <c r="H20" i="10"/>
  <c r="E20" i="10"/>
  <c r="D20" i="10"/>
  <c r="AB19" i="10"/>
  <c r="AC19" i="10" s="1"/>
  <c r="AE19" i="10" s="1"/>
  <c r="D19" i="10"/>
  <c r="E19" i="10" s="1"/>
  <c r="G19" i="10" s="1"/>
  <c r="D9" i="10"/>
  <c r="E9" i="10" s="1"/>
  <c r="G9" i="10" s="1"/>
  <c r="AB9" i="10"/>
  <c r="AC9" i="10" s="1"/>
  <c r="AE9" i="10" s="1"/>
  <c r="D10" i="10"/>
  <c r="E10" i="10" s="1"/>
  <c r="H10" i="10"/>
  <c r="I10" i="10" s="1"/>
  <c r="K10" i="10" s="1"/>
  <c r="D11" i="10"/>
  <c r="E11" i="10" s="1"/>
  <c r="G11" i="10" s="1"/>
  <c r="L11" i="10"/>
  <c r="M11" i="10" s="1"/>
  <c r="O11" i="10" s="1"/>
  <c r="D12" i="10"/>
  <c r="E12" i="10" s="1"/>
  <c r="G12" i="10" s="1"/>
  <c r="AB12" i="10"/>
  <c r="AC12" i="10" s="1"/>
  <c r="AE12" i="10" s="1"/>
  <c r="D13" i="10"/>
  <c r="E13" i="10"/>
  <c r="G13" i="10"/>
  <c r="I13" i="10" s="1"/>
  <c r="K13" i="10" s="1"/>
  <c r="H13" i="10"/>
  <c r="AF12" i="10" l="1"/>
  <c r="AG12" i="10" s="1"/>
  <c r="AI12" i="10" s="1"/>
  <c r="AJ12" i="10" s="1"/>
  <c r="AK12" i="10" s="1"/>
  <c r="L20" i="10"/>
  <c r="M20" i="10" s="1"/>
  <c r="O20" i="10" s="1"/>
  <c r="H21" i="10"/>
  <c r="I21" i="10" s="1"/>
  <c r="AF19" i="10"/>
  <c r="AG19" i="10" s="1"/>
  <c r="AI19" i="10" s="1"/>
  <c r="H22" i="10"/>
  <c r="I22" i="10" s="1"/>
  <c r="K22" i="10" s="1"/>
  <c r="H19" i="10"/>
  <c r="I19" i="10" s="1"/>
  <c r="K19" i="10" s="1"/>
  <c r="P21" i="10"/>
  <c r="Q21" i="10" s="1"/>
  <c r="S21" i="10" s="1"/>
  <c r="H23" i="10"/>
  <c r="I23" i="10" s="1"/>
  <c r="K23" i="10" s="1"/>
  <c r="L13" i="10"/>
  <c r="M13" i="10"/>
  <c r="O13" i="10" s="1"/>
  <c r="L10" i="10"/>
  <c r="M10" i="10" s="1"/>
  <c r="O10" i="10" s="1"/>
  <c r="H11" i="10"/>
  <c r="I11" i="10" s="1"/>
  <c r="P11" i="10"/>
  <c r="Q11" i="10"/>
  <c r="S11" i="10" s="1"/>
  <c r="AF9" i="10"/>
  <c r="AG9" i="10" s="1"/>
  <c r="AI9" i="10" s="1"/>
  <c r="H12" i="10"/>
  <c r="I12" i="10" s="1"/>
  <c r="K12" i="10" s="1"/>
  <c r="H9" i="10"/>
  <c r="I9" i="10"/>
  <c r="K9" i="10" s="1"/>
  <c r="C36" i="10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L23" i="10" l="1"/>
  <c r="M23" i="10" s="1"/>
  <c r="O23" i="10" s="1"/>
  <c r="T21" i="10"/>
  <c r="U21" i="10"/>
  <c r="W21" i="10" s="1"/>
  <c r="L19" i="10"/>
  <c r="M19" i="10" s="1"/>
  <c r="O19" i="10" s="1"/>
  <c r="AJ19" i="10"/>
  <c r="AK19" i="10"/>
  <c r="L22" i="10"/>
  <c r="M22" i="10" s="1"/>
  <c r="O22" i="10" s="1"/>
  <c r="P20" i="10"/>
  <c r="Q20" i="10" s="1"/>
  <c r="S20" i="10" s="1"/>
  <c r="AJ9" i="10"/>
  <c r="AK9" i="10" s="1"/>
  <c r="L12" i="10"/>
  <c r="M12" i="10"/>
  <c r="O12" i="10" s="1"/>
  <c r="P10" i="10"/>
  <c r="Q10" i="10"/>
  <c r="S10" i="10" s="1"/>
  <c r="T11" i="10"/>
  <c r="U11" i="10" s="1"/>
  <c r="W11" i="10" s="1"/>
  <c r="P13" i="10"/>
  <c r="Q13" i="10" s="1"/>
  <c r="S13" i="10" s="1"/>
  <c r="L9" i="10"/>
  <c r="M9" i="10" s="1"/>
  <c r="O9" i="10" s="1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6" i="9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9" i="10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6" i="8"/>
  <c r="B36" i="5"/>
  <c r="B39" i="5"/>
  <c r="B38" i="5"/>
  <c r="B37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C5" i="8"/>
  <c r="AH6" i="10"/>
  <c r="AD6" i="10"/>
  <c r="Z6" i="10"/>
  <c r="V6" i="10"/>
  <c r="R6" i="10"/>
  <c r="N6" i="10"/>
  <c r="J6" i="10"/>
  <c r="F6" i="10"/>
  <c r="C6" i="10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AI5" i="9"/>
  <c r="AJ5" i="9"/>
  <c r="AK5" i="9"/>
  <c r="AL5" i="9"/>
  <c r="C5" i="9"/>
  <c r="D14" i="10"/>
  <c r="E14" i="10" s="1"/>
  <c r="G14" i="10" s="1"/>
  <c r="H14" i="10" s="1"/>
  <c r="I14" i="10" s="1"/>
  <c r="K14" i="10" s="1"/>
  <c r="D15" i="10"/>
  <c r="E15" i="10" s="1"/>
  <c r="G15" i="10" s="1"/>
  <c r="H15" i="10" s="1"/>
  <c r="D16" i="10"/>
  <c r="E16" i="10" s="1"/>
  <c r="G16" i="10" s="1"/>
  <c r="D17" i="10"/>
  <c r="E17" i="10" s="1"/>
  <c r="G17" i="10" s="1"/>
  <c r="D18" i="10"/>
  <c r="E18" i="10" s="1"/>
  <c r="G18" i="10" s="1"/>
  <c r="H18" i="10" s="1"/>
  <c r="I18" i="10" s="1"/>
  <c r="K18" i="10" s="1"/>
  <c r="D24" i="10"/>
  <c r="E24" i="10" s="1"/>
  <c r="G24" i="10" s="1"/>
  <c r="D25" i="10"/>
  <c r="E25" i="10" s="1"/>
  <c r="G25" i="10" s="1"/>
  <c r="D26" i="10"/>
  <c r="E26" i="10" s="1"/>
  <c r="G26" i="10" s="1"/>
  <c r="H26" i="10" s="1"/>
  <c r="I26" i="10" s="1"/>
  <c r="K26" i="10" s="1"/>
  <c r="D27" i="10"/>
  <c r="E27" i="10" s="1"/>
  <c r="G27" i="10" s="1"/>
  <c r="H27" i="10" s="1"/>
  <c r="D28" i="10"/>
  <c r="E28" i="10" s="1"/>
  <c r="G28" i="10" s="1"/>
  <c r="D29" i="10"/>
  <c r="E29" i="10" s="1"/>
  <c r="G29" i="10" s="1"/>
  <c r="D30" i="10"/>
  <c r="E30" i="10" s="1"/>
  <c r="G30" i="10" s="1"/>
  <c r="H30" i="10" s="1"/>
  <c r="I30" i="10" s="1"/>
  <c r="K30" i="10" s="1"/>
  <c r="D31" i="10"/>
  <c r="E31" i="10" s="1"/>
  <c r="G31" i="10" s="1"/>
  <c r="H31" i="10" s="1"/>
  <c r="D32" i="10"/>
  <c r="E32" i="10" s="1"/>
  <c r="G32" i="10" s="1"/>
  <c r="AH33" i="10"/>
  <c r="AD33" i="10"/>
  <c r="Z33" i="10"/>
  <c r="V33" i="10"/>
  <c r="R33" i="10"/>
  <c r="N33" i="10"/>
  <c r="J33" i="10"/>
  <c r="F33" i="10"/>
  <c r="C33" i="10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D31" i="2"/>
  <c r="D32" i="2" s="1"/>
  <c r="E31" i="2"/>
  <c r="E32" i="2" s="1"/>
  <c r="F31" i="2"/>
  <c r="F32" i="2" s="1"/>
  <c r="G31" i="2"/>
  <c r="G32" i="2" s="1"/>
  <c r="H31" i="2"/>
  <c r="H32" i="2" s="1"/>
  <c r="I31" i="2"/>
  <c r="I32" i="2" s="1"/>
  <c r="J31" i="2"/>
  <c r="J32" i="2" s="1"/>
  <c r="K31" i="2"/>
  <c r="K32" i="2" s="1"/>
  <c r="L31" i="2"/>
  <c r="L32" i="2" s="1"/>
  <c r="M31" i="2"/>
  <c r="M32" i="2" s="1"/>
  <c r="N31" i="2"/>
  <c r="N32" i="2" s="1"/>
  <c r="O31" i="2"/>
  <c r="O32" i="2" s="1"/>
  <c r="P31" i="2"/>
  <c r="P32" i="2" s="1"/>
  <c r="Q31" i="2"/>
  <c r="Q32" i="2" s="1"/>
  <c r="R31" i="2"/>
  <c r="R32" i="2" s="1"/>
  <c r="S31" i="2"/>
  <c r="S32" i="2" s="1"/>
  <c r="T31" i="2"/>
  <c r="T32" i="2" s="1"/>
  <c r="U31" i="2"/>
  <c r="U32" i="2" s="1"/>
  <c r="V31" i="2"/>
  <c r="V32" i="2" s="1"/>
  <c r="W31" i="2"/>
  <c r="W32" i="2" s="1"/>
  <c r="X31" i="2"/>
  <c r="X32" i="2" s="1"/>
  <c r="Y31" i="2"/>
  <c r="Y32" i="2" s="1"/>
  <c r="Z31" i="2"/>
  <c r="Z32" i="2" s="1"/>
  <c r="AA31" i="2"/>
  <c r="AA32" i="2" s="1"/>
  <c r="AB31" i="2"/>
  <c r="AB32" i="2" s="1"/>
  <c r="AC31" i="2"/>
  <c r="AC32" i="2" s="1"/>
  <c r="AD31" i="2"/>
  <c r="AD32" i="2" s="1"/>
  <c r="AE31" i="2"/>
  <c r="AE32" i="2" s="1"/>
  <c r="AF31" i="2"/>
  <c r="AF32" i="2" s="1"/>
  <c r="AG31" i="2"/>
  <c r="AG32" i="2" s="1"/>
  <c r="AH31" i="2"/>
  <c r="AH32" i="2" s="1"/>
  <c r="AI31" i="2"/>
  <c r="AI32" i="2" s="1"/>
  <c r="AJ31" i="2"/>
  <c r="AJ32" i="2" s="1"/>
  <c r="AK31" i="2"/>
  <c r="AK32" i="2" s="1"/>
  <c r="AL31" i="2"/>
  <c r="AL32" i="2" s="1"/>
  <c r="C31" i="2"/>
  <c r="P19" i="10" l="1"/>
  <c r="Q19" i="10" s="1"/>
  <c r="S19" i="10" s="1"/>
  <c r="P22" i="10"/>
  <c r="Q22" i="10" s="1"/>
  <c r="S22" i="10" s="1"/>
  <c r="T20" i="10"/>
  <c r="U20" i="10" s="1"/>
  <c r="W20" i="10" s="1"/>
  <c r="P23" i="10"/>
  <c r="Q23" i="10" s="1"/>
  <c r="S23" i="10" s="1"/>
  <c r="X21" i="10"/>
  <c r="Y21" i="10" s="1"/>
  <c r="P9" i="10"/>
  <c r="Q9" i="10"/>
  <c r="S9" i="10" s="1"/>
  <c r="T13" i="10"/>
  <c r="U13" i="10"/>
  <c r="W13" i="10" s="1"/>
  <c r="X11" i="10"/>
  <c r="Y11" i="10" s="1"/>
  <c r="AA11" i="10" s="1"/>
  <c r="T10" i="10"/>
  <c r="U10" i="10" s="1"/>
  <c r="W10" i="10" s="1"/>
  <c r="P12" i="10"/>
  <c r="Q12" i="10" s="1"/>
  <c r="S12" i="10" s="1"/>
  <c r="C31" i="8"/>
  <c r="D31" i="8" s="1"/>
  <c r="E31" i="8" s="1"/>
  <c r="F31" i="8" s="1"/>
  <c r="G31" i="8" s="1"/>
  <c r="H31" i="8" s="1"/>
  <c r="I31" i="8" s="1"/>
  <c r="J31" i="8" s="1"/>
  <c r="K31" i="8" s="1"/>
  <c r="L31" i="8" s="1"/>
  <c r="M31" i="8" s="1"/>
  <c r="N31" i="8" s="1"/>
  <c r="O31" i="8" s="1"/>
  <c r="P31" i="8" s="1"/>
  <c r="Q31" i="8" s="1"/>
  <c r="R31" i="8" s="1"/>
  <c r="S31" i="8" s="1"/>
  <c r="T31" i="8" s="1"/>
  <c r="U31" i="8" s="1"/>
  <c r="V31" i="8" s="1"/>
  <c r="W31" i="8" s="1"/>
  <c r="X31" i="8" s="1"/>
  <c r="Y31" i="8" s="1"/>
  <c r="Z31" i="8" s="1"/>
  <c r="AA31" i="8" s="1"/>
  <c r="AB31" i="8" s="1"/>
  <c r="AC31" i="8" s="1"/>
  <c r="AD31" i="8" s="1"/>
  <c r="AE31" i="8" s="1"/>
  <c r="AF31" i="8" s="1"/>
  <c r="AG31" i="8" s="1"/>
  <c r="AH31" i="8" s="1"/>
  <c r="AI31" i="8" s="1"/>
  <c r="AJ31" i="8" s="1"/>
  <c r="AK31" i="8" s="1"/>
  <c r="AL31" i="8" s="1"/>
  <c r="AM30" i="8"/>
  <c r="AM31" i="2"/>
  <c r="AM32" i="2" s="1"/>
  <c r="C32" i="2"/>
  <c r="L30" i="10"/>
  <c r="M30" i="10" s="1"/>
  <c r="O30" i="10" s="1"/>
  <c r="H25" i="10"/>
  <c r="I25" i="10" s="1"/>
  <c r="K25" i="10" s="1"/>
  <c r="H17" i="10"/>
  <c r="I17" i="10" s="1"/>
  <c r="K17" i="10" s="1"/>
  <c r="L14" i="10"/>
  <c r="M14" i="10" s="1"/>
  <c r="O14" i="10" s="1"/>
  <c r="H32" i="10"/>
  <c r="I32" i="10" s="1"/>
  <c r="K32" i="10" s="1"/>
  <c r="H24" i="10"/>
  <c r="I24" i="10" s="1"/>
  <c r="K24" i="10" s="1"/>
  <c r="H16" i="10"/>
  <c r="I16" i="10" s="1"/>
  <c r="H29" i="10"/>
  <c r="I29" i="10" s="1"/>
  <c r="K29" i="10" s="1"/>
  <c r="L26" i="10"/>
  <c r="M26" i="10" s="1"/>
  <c r="O26" i="10" s="1"/>
  <c r="L18" i="10"/>
  <c r="M18" i="10" s="1"/>
  <c r="O18" i="10" s="1"/>
  <c r="H28" i="10"/>
  <c r="I28" i="10" s="1"/>
  <c r="K28" i="10" s="1"/>
  <c r="I31" i="10"/>
  <c r="K31" i="10" s="1"/>
  <c r="L31" i="10" s="1"/>
  <c r="I27" i="10"/>
  <c r="K27" i="10" s="1"/>
  <c r="L27" i="10" s="1"/>
  <c r="I15" i="10"/>
  <c r="K15" i="10" s="1"/>
  <c r="L15" i="10" s="1"/>
  <c r="D33" i="10"/>
  <c r="C32" i="9"/>
  <c r="AB21" i="10" l="1"/>
  <c r="AC21" i="10" s="1"/>
  <c r="AE21" i="10" s="1"/>
  <c r="X20" i="10"/>
  <c r="Y20" i="10"/>
  <c r="T23" i="10"/>
  <c r="U23" i="10" s="1"/>
  <c r="W23" i="10" s="1"/>
  <c r="T22" i="10"/>
  <c r="U22" i="10"/>
  <c r="W22" i="10" s="1"/>
  <c r="T19" i="10"/>
  <c r="U19" i="10" s="1"/>
  <c r="W19" i="10" s="1"/>
  <c r="T12" i="10"/>
  <c r="U12" i="10" s="1"/>
  <c r="W12" i="10" s="1"/>
  <c r="AB11" i="10"/>
  <c r="AC11" i="10" s="1"/>
  <c r="AE11" i="10" s="1"/>
  <c r="X10" i="10"/>
  <c r="Y10" i="10" s="1"/>
  <c r="AA10" i="10" s="1"/>
  <c r="X13" i="10"/>
  <c r="Y13" i="10"/>
  <c r="AA13" i="10" s="1"/>
  <c r="T9" i="10"/>
  <c r="U9" i="10"/>
  <c r="W9" i="10" s="1"/>
  <c r="D4" i="5"/>
  <c r="D32" i="9"/>
  <c r="C33" i="2"/>
  <c r="M15" i="10"/>
  <c r="O15" i="10" s="1"/>
  <c r="P15" i="10" s="1"/>
  <c r="M31" i="10"/>
  <c r="O31" i="10" s="1"/>
  <c r="P31" i="10" s="1"/>
  <c r="L32" i="10"/>
  <c r="M32" i="10" s="1"/>
  <c r="O32" i="10" s="1"/>
  <c r="P14" i="10"/>
  <c r="Q14" i="10" s="1"/>
  <c r="S14" i="10" s="1"/>
  <c r="L29" i="10"/>
  <c r="M29" i="10" s="1"/>
  <c r="O29" i="10" s="1"/>
  <c r="L16" i="10"/>
  <c r="M16" i="10" s="1"/>
  <c r="O16" i="10" s="1"/>
  <c r="P26" i="10"/>
  <c r="Q26" i="10" s="1"/>
  <c r="S26" i="10" s="1"/>
  <c r="L28" i="10"/>
  <c r="M28" i="10" s="1"/>
  <c r="O28" i="10" s="1"/>
  <c r="L24" i="10"/>
  <c r="M24" i="10" s="1"/>
  <c r="O24" i="10" s="1"/>
  <c r="P30" i="10"/>
  <c r="Q30" i="10" s="1"/>
  <c r="S30" i="10" s="1"/>
  <c r="P18" i="10"/>
  <c r="Q18" i="10" s="1"/>
  <c r="S18" i="10" s="1"/>
  <c r="L25" i="10"/>
  <c r="M25" i="10" s="1"/>
  <c r="O25" i="10" s="1"/>
  <c r="L17" i="10"/>
  <c r="M17" i="10" s="1"/>
  <c r="M27" i="10"/>
  <c r="O27" i="10" s="1"/>
  <c r="E33" i="10"/>
  <c r="X19" i="10" l="1"/>
  <c r="Y19" i="10" s="1"/>
  <c r="X23" i="10"/>
  <c r="Y23" i="10" s="1"/>
  <c r="AF21" i="10"/>
  <c r="AG21" i="10" s="1"/>
  <c r="AI21" i="10" s="1"/>
  <c r="X22" i="10"/>
  <c r="Y22" i="10" s="1"/>
  <c r="AA22" i="10" s="1"/>
  <c r="AB22" i="10" s="1"/>
  <c r="AC22" i="10" s="1"/>
  <c r="AE22" i="10" s="1"/>
  <c r="AF22" i="10" s="1"/>
  <c r="AG22" i="10" s="1"/>
  <c r="AI22" i="10" s="1"/>
  <c r="AJ22" i="10" s="1"/>
  <c r="AK22" i="10" s="1"/>
  <c r="AB20" i="10"/>
  <c r="AC20" i="10" s="1"/>
  <c r="AB10" i="10"/>
  <c r="AC10" i="10" s="1"/>
  <c r="AE10" i="10" s="1"/>
  <c r="X12" i="10"/>
  <c r="Y12" i="10"/>
  <c r="AB13" i="10"/>
  <c r="AC13" i="10" s="1"/>
  <c r="AE13" i="10" s="1"/>
  <c r="X9" i="10"/>
  <c r="Y9" i="10" s="1"/>
  <c r="AF11" i="10"/>
  <c r="AG11" i="10" s="1"/>
  <c r="AI11" i="10" s="1"/>
  <c r="C4" i="5"/>
  <c r="C5" i="5" s="1"/>
  <c r="C6" i="5" s="1"/>
  <c r="D33" i="2"/>
  <c r="E33" i="2" s="1"/>
  <c r="F33" i="2" s="1"/>
  <c r="E32" i="9"/>
  <c r="D5" i="5"/>
  <c r="Q15" i="10"/>
  <c r="S15" i="10" s="1"/>
  <c r="T15" i="10" s="1"/>
  <c r="U15" i="10" s="1"/>
  <c r="W15" i="10" s="1"/>
  <c r="Q31" i="10"/>
  <c r="S31" i="10" s="1"/>
  <c r="T31" i="10" s="1"/>
  <c r="U31" i="10" s="1"/>
  <c r="W31" i="10" s="1"/>
  <c r="P16" i="10"/>
  <c r="Q16" i="10" s="1"/>
  <c r="S16" i="10" s="1"/>
  <c r="T26" i="10"/>
  <c r="U26" i="10" s="1"/>
  <c r="W26" i="10" s="1"/>
  <c r="T18" i="10"/>
  <c r="U18" i="10" s="1"/>
  <c r="W18" i="10" s="1"/>
  <c r="X18" i="10" s="1"/>
  <c r="Y18" i="10" s="1"/>
  <c r="AA18" i="10" s="1"/>
  <c r="T14" i="10"/>
  <c r="U14" i="10" s="1"/>
  <c r="X14" i="10" s="1"/>
  <c r="Y14" i="10" s="1"/>
  <c r="AA14" i="10" s="1"/>
  <c r="P28" i="10"/>
  <c r="Q28" i="10" s="1"/>
  <c r="S28" i="10" s="1"/>
  <c r="P29" i="10"/>
  <c r="Q29" i="10" s="1"/>
  <c r="S29" i="10" s="1"/>
  <c r="P32" i="10"/>
  <c r="Q32" i="10" s="1"/>
  <c r="S32" i="10" s="1"/>
  <c r="P24" i="10"/>
  <c r="Q24" i="10" s="1"/>
  <c r="S24" i="10" s="1"/>
  <c r="P17" i="10"/>
  <c r="Q17" i="10" s="1"/>
  <c r="S17" i="10" s="1"/>
  <c r="T30" i="10"/>
  <c r="U30" i="10" s="1"/>
  <c r="W30" i="10" s="1"/>
  <c r="P27" i="10"/>
  <c r="Q27" i="10" s="1"/>
  <c r="S27" i="10" s="1"/>
  <c r="P25" i="10"/>
  <c r="Q25" i="10" s="1"/>
  <c r="S25" i="10" s="1"/>
  <c r="G33" i="10"/>
  <c r="AJ21" i="10" l="1"/>
  <c r="AK21" i="10" s="1"/>
  <c r="AF20" i="10"/>
  <c r="AG20" i="10" s="1"/>
  <c r="AI20" i="10" s="1"/>
  <c r="AB23" i="10"/>
  <c r="AC23" i="10" s="1"/>
  <c r="AE23" i="10" s="1"/>
  <c r="AF13" i="10"/>
  <c r="AG13" i="10"/>
  <c r="AI13" i="10" s="1"/>
  <c r="AF10" i="10"/>
  <c r="AG10" i="10" s="1"/>
  <c r="AI10" i="10" s="1"/>
  <c r="AJ11" i="10"/>
  <c r="AK11" i="10" s="1"/>
  <c r="F32" i="9"/>
  <c r="D6" i="5"/>
  <c r="G33" i="2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C7" i="5"/>
  <c r="C8" i="5" s="1"/>
  <c r="C9" i="5" s="1"/>
  <c r="C10" i="5" s="1"/>
  <c r="C11" i="5" s="1"/>
  <c r="C12" i="5" s="1"/>
  <c r="C13" i="5" s="1"/>
  <c r="C14" i="5" s="1"/>
  <c r="C15" i="5" s="1"/>
  <c r="T17" i="10"/>
  <c r="U17" i="10" s="1"/>
  <c r="W17" i="10" s="1"/>
  <c r="T24" i="10"/>
  <c r="U24" i="10" s="1"/>
  <c r="W24" i="10" s="1"/>
  <c r="T28" i="10"/>
  <c r="U28" i="10" s="1"/>
  <c r="W28" i="10" s="1"/>
  <c r="T16" i="10"/>
  <c r="U16" i="10" s="1"/>
  <c r="W16" i="10" s="1"/>
  <c r="T32" i="10"/>
  <c r="U32" i="10" s="1"/>
  <c r="W32" i="10" s="1"/>
  <c r="AB18" i="10"/>
  <c r="AC18" i="10" s="1"/>
  <c r="AE18" i="10" s="1"/>
  <c r="X30" i="10"/>
  <c r="Y30" i="10" s="1"/>
  <c r="AA30" i="10" s="1"/>
  <c r="AB14" i="10"/>
  <c r="AC14" i="10" s="1"/>
  <c r="T27" i="10"/>
  <c r="U27" i="10" s="1"/>
  <c r="W27" i="10" s="1"/>
  <c r="X15" i="10"/>
  <c r="Y15" i="10" s="1"/>
  <c r="AA15" i="10" s="1"/>
  <c r="X31" i="10"/>
  <c r="Y31" i="10" s="1"/>
  <c r="AA31" i="10" s="1"/>
  <c r="X26" i="10"/>
  <c r="Y26" i="10" s="1"/>
  <c r="AA26" i="10" s="1"/>
  <c r="T25" i="10"/>
  <c r="U25" i="10" s="1"/>
  <c r="W25" i="10" s="1"/>
  <c r="T29" i="10"/>
  <c r="U29" i="10" s="1"/>
  <c r="W29" i="10" s="1"/>
  <c r="H33" i="10"/>
  <c r="AF23" i="10" l="1"/>
  <c r="AG23" i="10" s="1"/>
  <c r="AI23" i="10" s="1"/>
  <c r="AJ20" i="10"/>
  <c r="AK20" i="10" s="1"/>
  <c r="AJ10" i="10"/>
  <c r="AK10" i="10" s="1"/>
  <c r="AJ13" i="10"/>
  <c r="AK13" i="10" s="1"/>
  <c r="G32" i="9"/>
  <c r="D7" i="5"/>
  <c r="AI33" i="2"/>
  <c r="AJ33" i="2" s="1"/>
  <c r="AK33" i="2" s="1"/>
  <c r="AL33" i="2" s="1"/>
  <c r="X28" i="10"/>
  <c r="Y28" i="10" s="1"/>
  <c r="AA28" i="10" s="1"/>
  <c r="AB28" i="10" s="1"/>
  <c r="AC28" i="10" s="1"/>
  <c r="AE28" i="10" s="1"/>
  <c r="X24" i="10"/>
  <c r="Y24" i="10" s="1"/>
  <c r="AA24" i="10" s="1"/>
  <c r="AB24" i="10" s="1"/>
  <c r="AC24" i="10" s="1"/>
  <c r="AE24" i="10" s="1"/>
  <c r="X29" i="10"/>
  <c r="Y29" i="10" s="1"/>
  <c r="AA29" i="10" s="1"/>
  <c r="AB29" i="10" s="1"/>
  <c r="AC29" i="10" s="1"/>
  <c r="AE29" i="10" s="1"/>
  <c r="AB15" i="10"/>
  <c r="AC15" i="10" s="1"/>
  <c r="AE15" i="10" s="1"/>
  <c r="AB31" i="10"/>
  <c r="AC31" i="10" s="1"/>
  <c r="AE31" i="10" s="1"/>
  <c r="X32" i="10"/>
  <c r="Y32" i="10" s="1"/>
  <c r="AA32" i="10" s="1"/>
  <c r="AB32" i="10" s="1"/>
  <c r="AC32" i="10" s="1"/>
  <c r="AE32" i="10" s="1"/>
  <c r="X25" i="10"/>
  <c r="Y25" i="10" s="1"/>
  <c r="AA25" i="10" s="1"/>
  <c r="AB25" i="10" s="1"/>
  <c r="AC25" i="10" s="1"/>
  <c r="AE25" i="10" s="1"/>
  <c r="AF18" i="10"/>
  <c r="AG18" i="10" s="1"/>
  <c r="AI18" i="10" s="1"/>
  <c r="AJ18" i="10" s="1"/>
  <c r="AK18" i="10" s="1"/>
  <c r="AB30" i="10"/>
  <c r="AC30" i="10" s="1"/>
  <c r="AE30" i="10" s="1"/>
  <c r="X16" i="10"/>
  <c r="Y16" i="10" s="1"/>
  <c r="AA16" i="10" s="1"/>
  <c r="AB16" i="10" s="1"/>
  <c r="AC16" i="10" s="1"/>
  <c r="AE16" i="10" s="1"/>
  <c r="X17" i="10"/>
  <c r="Y17" i="10" s="1"/>
  <c r="AA17" i="10" s="1"/>
  <c r="AB17" i="10" s="1"/>
  <c r="AC17" i="10" s="1"/>
  <c r="AE17" i="10" s="1"/>
  <c r="AB26" i="10"/>
  <c r="AC26" i="10" s="1"/>
  <c r="AE26" i="10" s="1"/>
  <c r="AF14" i="10"/>
  <c r="AG14" i="10" s="1"/>
  <c r="X27" i="10"/>
  <c r="Y27" i="10" s="1"/>
  <c r="AA27" i="10" s="1"/>
  <c r="I33" i="10"/>
  <c r="AI14" i="10" l="1"/>
  <c r="AJ14" i="10" s="1"/>
  <c r="AK14" i="10" s="1"/>
  <c r="AJ23" i="10"/>
  <c r="AK23" i="10" s="1"/>
  <c r="H32" i="9"/>
  <c r="D8" i="5"/>
  <c r="AF29" i="10"/>
  <c r="AG29" i="10" s="1"/>
  <c r="AI29" i="10" s="1"/>
  <c r="AF24" i="10"/>
  <c r="AG24" i="10" s="1"/>
  <c r="AI24" i="10" s="1"/>
  <c r="AF28" i="10"/>
  <c r="AG28" i="10" s="1"/>
  <c r="AI28" i="10" s="1"/>
  <c r="AF26" i="10"/>
  <c r="AG26" i="10" s="1"/>
  <c r="AI26" i="10" s="1"/>
  <c r="AJ26" i="10" s="1"/>
  <c r="AK26" i="10" s="1"/>
  <c r="AF17" i="10"/>
  <c r="AG17" i="10" s="1"/>
  <c r="AI17" i="10" s="1"/>
  <c r="AB27" i="10"/>
  <c r="AC27" i="10" s="1"/>
  <c r="AE27" i="10" s="1"/>
  <c r="AF25" i="10"/>
  <c r="AG25" i="10" s="1"/>
  <c r="AI25" i="10" s="1"/>
  <c r="AF31" i="10"/>
  <c r="AG31" i="10" s="1"/>
  <c r="AI31" i="10" s="1"/>
  <c r="AF30" i="10"/>
  <c r="AG30" i="10" s="1"/>
  <c r="AI30" i="10" s="1"/>
  <c r="AJ30" i="10" s="1"/>
  <c r="AK30" i="10" s="1"/>
  <c r="AF15" i="10"/>
  <c r="AG15" i="10" s="1"/>
  <c r="AI15" i="10" s="1"/>
  <c r="AF16" i="10"/>
  <c r="AG16" i="10" s="1"/>
  <c r="AI16" i="10" s="1"/>
  <c r="AF32" i="10"/>
  <c r="AG32" i="10" s="1"/>
  <c r="AI32" i="10" s="1"/>
  <c r="L33" i="10"/>
  <c r="K33" i="10"/>
  <c r="I32" i="9" l="1"/>
  <c r="D9" i="5"/>
  <c r="C16" i="5"/>
  <c r="C17" i="5" s="1"/>
  <c r="C18" i="5" s="1"/>
  <c r="C19" i="5" s="1"/>
  <c r="AJ32" i="10"/>
  <c r="AK32" i="10" s="1"/>
  <c r="AJ28" i="10"/>
  <c r="AK28" i="10" s="1"/>
  <c r="AF27" i="10"/>
  <c r="AG27" i="10" s="1"/>
  <c r="AI27" i="10" s="1"/>
  <c r="AJ17" i="10"/>
  <c r="AK17" i="10" s="1"/>
  <c r="AJ24" i="10"/>
  <c r="AK24" i="10" s="1"/>
  <c r="AJ15" i="10"/>
  <c r="AK15" i="10" s="1"/>
  <c r="AJ25" i="10"/>
  <c r="AK25" i="10" s="1"/>
  <c r="AJ29" i="10"/>
  <c r="AK29" i="10" s="1"/>
  <c r="AJ31" i="10"/>
  <c r="AK31" i="10" s="1"/>
  <c r="AJ16" i="10"/>
  <c r="AK16" i="10" s="1"/>
  <c r="J32" i="9" l="1"/>
  <c r="D10" i="5"/>
  <c r="AJ27" i="10"/>
  <c r="AK27" i="10" s="1"/>
  <c r="M33" i="10"/>
  <c r="K32" i="9" l="1"/>
  <c r="D11" i="5"/>
  <c r="P33" i="10"/>
  <c r="O33" i="10"/>
  <c r="L32" i="9" l="1"/>
  <c r="D12" i="5"/>
  <c r="C20" i="5"/>
  <c r="C21" i="5" s="1"/>
  <c r="C22" i="5" s="1"/>
  <c r="C23" i="5" s="1"/>
  <c r="Q33" i="10"/>
  <c r="M32" i="9" l="1"/>
  <c r="D13" i="5"/>
  <c r="T33" i="10"/>
  <c r="N32" i="9" l="1"/>
  <c r="D14" i="5"/>
  <c r="S33" i="10"/>
  <c r="O32" i="9" l="1"/>
  <c r="D15" i="5"/>
  <c r="C24" i="5"/>
  <c r="C25" i="5" s="1"/>
  <c r="C26" i="5" s="1"/>
  <c r="C27" i="5" s="1"/>
  <c r="U33" i="10"/>
  <c r="P32" i="9" l="1"/>
  <c r="D16" i="5"/>
  <c r="X33" i="10"/>
  <c r="W33" i="10"/>
  <c r="Q32" i="9" l="1"/>
  <c r="D17" i="5"/>
  <c r="C28" i="5"/>
  <c r="C29" i="5" s="1"/>
  <c r="C30" i="5" s="1"/>
  <c r="C31" i="5" s="1"/>
  <c r="R32" i="9" l="1"/>
  <c r="D18" i="5"/>
  <c r="Y33" i="10"/>
  <c r="S32" i="9" l="1"/>
  <c r="D19" i="5"/>
  <c r="AA33" i="10"/>
  <c r="AB33" i="10"/>
  <c r="T32" i="9" l="1"/>
  <c r="D20" i="5"/>
  <c r="C32" i="5"/>
  <c r="C33" i="5" s="1"/>
  <c r="C34" i="5" s="1"/>
  <c r="C35" i="5" s="1"/>
  <c r="AC33" i="10"/>
  <c r="U32" i="9" l="1"/>
  <c r="D21" i="5"/>
  <c r="AF33" i="10"/>
  <c r="AE33" i="10"/>
  <c r="V32" i="9" l="1"/>
  <c r="D22" i="5"/>
  <c r="C36" i="5"/>
  <c r="C37" i="5" s="1"/>
  <c r="C38" i="5" l="1"/>
  <c r="C39" i="5" s="1"/>
  <c r="W32" i="9"/>
  <c r="D23" i="5"/>
  <c r="AG33" i="10"/>
  <c r="AJ33" i="10"/>
  <c r="C35" i="10" s="1"/>
  <c r="AI33" i="10"/>
  <c r="X32" i="9" l="1"/>
  <c r="D24" i="5"/>
  <c r="C40" i="5"/>
  <c r="AK33" i="10"/>
  <c r="Y32" i="9" l="1"/>
  <c r="D25" i="5"/>
  <c r="Z32" i="9" l="1"/>
  <c r="D26" i="5"/>
  <c r="AA32" i="9" l="1"/>
  <c r="D27" i="5"/>
  <c r="AB32" i="9" l="1"/>
  <c r="D28" i="5"/>
  <c r="AC32" i="9" l="1"/>
  <c r="D29" i="5"/>
  <c r="AD32" i="9" l="1"/>
  <c r="D30" i="5"/>
  <c r="AE32" i="9" l="1"/>
  <c r="D31" i="5"/>
  <c r="AF32" i="9" l="1"/>
  <c r="D32" i="5"/>
  <c r="AG32" i="9" l="1"/>
  <c r="D33" i="5"/>
  <c r="AH32" i="9" l="1"/>
  <c r="D34" i="5"/>
  <c r="AI32" i="9" l="1"/>
  <c r="D35" i="5"/>
  <c r="AJ32" i="9" l="1"/>
  <c r="D36" i="5"/>
  <c r="AK32" i="9" l="1"/>
  <c r="D37" i="5"/>
  <c r="AL32" i="9" l="1"/>
  <c r="D39" i="5" s="1"/>
  <c r="D38" i="5"/>
</calcChain>
</file>

<file path=xl/sharedStrings.xml><?xml version="1.0" encoding="utf-8"?>
<sst xmlns="http://schemas.openxmlformats.org/spreadsheetml/2006/main" count="1122" uniqueCount="49">
  <si>
    <t>Nº</t>
  </si>
  <si>
    <t>__/__/_____</t>
  </si>
  <si>
    <t>SUMMARY</t>
  </si>
  <si>
    <t>DATE</t>
  </si>
  <si>
    <t xml:space="preserve">CASH IN SOCIAL FUND BAG </t>
  </si>
  <si>
    <t>Share Value</t>
  </si>
  <si>
    <t>Member name / Date</t>
  </si>
  <si>
    <t># shares</t>
  </si>
  <si>
    <t>PhP</t>
  </si>
  <si>
    <t>Fines Record</t>
  </si>
  <si>
    <t>Social Fund Record</t>
  </si>
  <si>
    <t>Amount donated this week (PhP)</t>
  </si>
  <si>
    <t>Loan Value</t>
  </si>
  <si>
    <t>Monthly interest</t>
  </si>
  <si>
    <t>Amount Paid</t>
  </si>
  <si>
    <t>New share value</t>
  </si>
  <si>
    <t xml:space="preserve">Meeting Number </t>
  </si>
  <si>
    <t>Meeting Number</t>
  </si>
  <si>
    <t>Insert Data</t>
  </si>
  <si>
    <t>Automatic Calculations</t>
  </si>
  <si>
    <t>Only insert data if New Loan</t>
  </si>
  <si>
    <t>X</t>
  </si>
  <si>
    <t>XXX</t>
  </si>
  <si>
    <t>XXXX</t>
  </si>
  <si>
    <t>XX</t>
  </si>
  <si>
    <t>XXXXX</t>
  </si>
  <si>
    <t>XXXXXX</t>
  </si>
  <si>
    <t>XXXXXXX</t>
  </si>
  <si>
    <t>XXXXXXXX</t>
  </si>
  <si>
    <t>XXXXXXXXX</t>
  </si>
  <si>
    <t>XXXXXXXXXX</t>
  </si>
  <si>
    <t>TOTAL Number of Shares</t>
  </si>
  <si>
    <t>Accumulated
Fines</t>
  </si>
  <si>
    <t xml:space="preserve">Total Value of New Loans </t>
  </si>
  <si>
    <t>No New Loans</t>
  </si>
  <si>
    <t>TOTAL PER WEEK</t>
  </si>
  <si>
    <t>TOTALS PER WEEK</t>
  </si>
  <si>
    <t>TOTAL EARNED INTERESTS</t>
  </si>
  <si>
    <t>TOTAL MONEY LEND</t>
  </si>
  <si>
    <t>Total Owed</t>
  </si>
  <si>
    <t>CASH IN LOAN FUND BAG 
savings + interests + fines</t>
  </si>
  <si>
    <r>
      <t>CUMULATIVE TOTAL (</t>
    </r>
    <r>
      <rPr>
        <b/>
        <sz val="11"/>
        <color theme="0" tint="-0.249977111117893"/>
        <rFont val="Calibri"/>
        <family val="2"/>
        <scheme val="minor"/>
      </rPr>
      <t>currency</t>
    </r>
    <r>
      <rPr>
        <b/>
        <sz val="11"/>
        <color theme="1"/>
        <rFont val="Calibri"/>
        <family val="2"/>
        <scheme val="minor"/>
      </rPr>
      <t>)</t>
    </r>
  </si>
  <si>
    <r>
      <t xml:space="preserve">Total </t>
    </r>
    <r>
      <rPr>
        <b/>
        <sz val="11"/>
        <color theme="0" tint="-0.249977111117893"/>
        <rFont val="Calibri"/>
        <family val="2"/>
        <scheme val="minor"/>
      </rPr>
      <t>(currency</t>
    </r>
    <r>
      <rPr>
        <b/>
        <sz val="11"/>
        <color theme="1"/>
        <rFont val="Calibri"/>
        <family val="2"/>
        <scheme val="minor"/>
      </rPr>
      <t>)</t>
    </r>
  </si>
  <si>
    <r>
      <t>TOTAL COLLECTED THIS WEEK (</t>
    </r>
    <r>
      <rPr>
        <b/>
        <sz val="9"/>
        <color theme="0" tint="-0.249977111117893"/>
        <rFont val="Calibri"/>
        <family val="2"/>
        <scheme val="minor"/>
      </rPr>
      <t>currency</t>
    </r>
    <r>
      <rPr>
        <b/>
        <sz val="9"/>
        <color theme="1"/>
        <rFont val="Calibri"/>
        <family val="2"/>
        <scheme val="minor"/>
      </rPr>
      <t>)</t>
    </r>
  </si>
  <si>
    <t>Total Value of New Loans in this meeting</t>
  </si>
  <si>
    <t>monthly interest rate %</t>
  </si>
  <si>
    <t>Total # shares</t>
  </si>
  <si>
    <r>
      <t>TOTAL (</t>
    </r>
    <r>
      <rPr>
        <b/>
        <sz val="9"/>
        <color theme="0" tint="-0.249977111117893"/>
        <rFont val="Calibri"/>
        <family val="2"/>
        <scheme val="minor"/>
      </rPr>
      <t>currency</t>
    </r>
    <r>
      <rPr>
        <b/>
        <sz val="9"/>
        <color theme="1"/>
        <rFont val="Calibri"/>
        <family val="2"/>
        <scheme val="minor"/>
      </rPr>
      <t>) PER WEEK</t>
    </r>
  </si>
  <si>
    <t>Tool 2.6. Saving and Credit Group_ Detailed Example of SCG Financial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</si>
</sst>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1"/>
      <color rgb="FFC00000"/>
      <name val="Modern No. 20"/>
      <family val="1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3" xfId="0" applyFont="1" applyFill="1" applyBorder="1"/>
    <xf numFmtId="3" fontId="5" fillId="2" borderId="0" xfId="0" applyNumberFormat="1" applyFont="1" applyFill="1" applyAlignment="1">
      <alignment wrapText="1"/>
    </xf>
    <xf numFmtId="0" fontId="13" fillId="0" borderId="0" xfId="0" applyFont="1" applyAlignment="1">
      <alignment horizontal="right" wrapText="1"/>
    </xf>
    <xf numFmtId="3" fontId="9" fillId="0" borderId="0" xfId="0" applyNumberFormat="1" applyFont="1"/>
    <xf numFmtId="0" fontId="0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/>
    <xf numFmtId="3" fontId="0" fillId="0" borderId="0" xfId="0" applyNumberFormat="1" applyAlignment="1">
      <alignment wrapText="1"/>
    </xf>
    <xf numFmtId="0" fontId="3" fillId="0" borderId="13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tabSelected="1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F3" sqref="F3"/>
    </sheetView>
  </sheetViews>
  <sheetFormatPr baseColWidth="10" defaultColWidth="11.44140625" defaultRowHeight="14.4" x14ac:dyDescent="0.3"/>
  <cols>
    <col min="1" max="1" width="8.33203125" style="8" customWidth="1"/>
    <col min="2" max="2" width="28.5546875" customWidth="1"/>
    <col min="3" max="25" width="10.33203125" customWidth="1"/>
    <col min="26" max="38" width="11.77734375" bestFit="1" customWidth="1"/>
    <col min="39" max="39" width="11.109375" bestFit="1" customWidth="1"/>
  </cols>
  <sheetData>
    <row r="1" spans="1:39" x14ac:dyDescent="0.3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</row>
    <row r="2" spans="1:39" x14ac:dyDescent="0.3">
      <c r="A2" s="54" t="s">
        <v>18</v>
      </c>
      <c r="B2" s="54"/>
    </row>
    <row r="3" spans="1:39" x14ac:dyDescent="0.3">
      <c r="A3" s="55" t="s">
        <v>19</v>
      </c>
      <c r="B3" s="55"/>
    </row>
    <row r="4" spans="1:39" ht="10.5" customHeight="1" x14ac:dyDescent="0.3">
      <c r="C4" s="1" t="s">
        <v>17</v>
      </c>
    </row>
    <row r="5" spans="1:39" s="5" customFormat="1" ht="24" x14ac:dyDescent="0.3">
      <c r="A5" s="11" t="s">
        <v>5</v>
      </c>
      <c r="B5" s="17">
        <v>50</v>
      </c>
      <c r="C5" s="6">
        <v>1</v>
      </c>
      <c r="D5" s="7">
        <v>2</v>
      </c>
      <c r="E5" s="7">
        <v>3</v>
      </c>
      <c r="F5" s="6">
        <v>4</v>
      </c>
      <c r="G5" s="7">
        <v>5</v>
      </c>
      <c r="H5" s="7">
        <v>6</v>
      </c>
      <c r="I5" s="6">
        <v>7</v>
      </c>
      <c r="J5" s="7">
        <v>8</v>
      </c>
      <c r="K5" s="7">
        <v>9</v>
      </c>
      <c r="L5" s="6">
        <v>10</v>
      </c>
      <c r="M5" s="7">
        <v>11</v>
      </c>
      <c r="N5" s="7">
        <v>12</v>
      </c>
      <c r="O5" s="6">
        <v>13</v>
      </c>
      <c r="P5" s="7">
        <v>14</v>
      </c>
      <c r="Q5" s="7">
        <v>15</v>
      </c>
      <c r="R5" s="6">
        <v>16</v>
      </c>
      <c r="S5" s="7">
        <v>17</v>
      </c>
      <c r="T5" s="7">
        <v>18</v>
      </c>
      <c r="U5" s="6">
        <v>19</v>
      </c>
      <c r="V5" s="7">
        <v>20</v>
      </c>
      <c r="W5" s="7">
        <v>21</v>
      </c>
      <c r="X5" s="6">
        <v>22</v>
      </c>
      <c r="Y5" s="7">
        <v>23</v>
      </c>
      <c r="Z5" s="7">
        <v>24</v>
      </c>
      <c r="AA5" s="6">
        <v>25</v>
      </c>
      <c r="AB5" s="7">
        <v>26</v>
      </c>
      <c r="AC5" s="7">
        <v>27</v>
      </c>
      <c r="AD5" s="6">
        <v>28</v>
      </c>
      <c r="AE5" s="7">
        <v>29</v>
      </c>
      <c r="AF5" s="7">
        <v>30</v>
      </c>
      <c r="AG5" s="6">
        <v>31</v>
      </c>
      <c r="AH5" s="7">
        <v>32</v>
      </c>
      <c r="AI5" s="7">
        <v>33</v>
      </c>
      <c r="AJ5" s="6">
        <v>34</v>
      </c>
      <c r="AK5" s="7">
        <v>35</v>
      </c>
      <c r="AL5" s="34">
        <v>36</v>
      </c>
      <c r="AM5" s="56" t="s">
        <v>31</v>
      </c>
    </row>
    <row r="6" spans="1:39" s="1" customFormat="1" x14ac:dyDescent="0.3">
      <c r="A6" s="9" t="s">
        <v>0</v>
      </c>
      <c r="B6" s="10" t="s">
        <v>6</v>
      </c>
      <c r="C6" s="18" t="s">
        <v>1</v>
      </c>
      <c r="D6" s="18" t="s">
        <v>1</v>
      </c>
      <c r="E6" s="18" t="s">
        <v>1</v>
      </c>
      <c r="F6" s="18" t="s">
        <v>1</v>
      </c>
      <c r="G6" s="18" t="s">
        <v>1</v>
      </c>
      <c r="H6" s="18" t="s">
        <v>1</v>
      </c>
      <c r="I6" s="18" t="s">
        <v>1</v>
      </c>
      <c r="J6" s="18" t="s">
        <v>1</v>
      </c>
      <c r="K6" s="18" t="s">
        <v>1</v>
      </c>
      <c r="L6" s="18" t="s">
        <v>1</v>
      </c>
      <c r="M6" s="18" t="s">
        <v>1</v>
      </c>
      <c r="N6" s="18" t="s">
        <v>1</v>
      </c>
      <c r="O6" s="18" t="s">
        <v>1</v>
      </c>
      <c r="P6" s="18" t="s">
        <v>1</v>
      </c>
      <c r="Q6" s="18" t="s">
        <v>1</v>
      </c>
      <c r="R6" s="18" t="s">
        <v>1</v>
      </c>
      <c r="S6" s="18" t="s">
        <v>1</v>
      </c>
      <c r="T6" s="18" t="s">
        <v>1</v>
      </c>
      <c r="U6" s="18" t="s">
        <v>1</v>
      </c>
      <c r="V6" s="18" t="s">
        <v>1</v>
      </c>
      <c r="W6" s="18" t="s">
        <v>1</v>
      </c>
      <c r="X6" s="18" t="s">
        <v>1</v>
      </c>
      <c r="Y6" s="18" t="s">
        <v>1</v>
      </c>
      <c r="Z6" s="18" t="s">
        <v>1</v>
      </c>
      <c r="AA6" s="18" t="s">
        <v>1</v>
      </c>
      <c r="AB6" s="18" t="s">
        <v>1</v>
      </c>
      <c r="AC6" s="18" t="s">
        <v>1</v>
      </c>
      <c r="AD6" s="18" t="s">
        <v>1</v>
      </c>
      <c r="AE6" s="18" t="s">
        <v>1</v>
      </c>
      <c r="AF6" s="18" t="s">
        <v>1</v>
      </c>
      <c r="AG6" s="18" t="s">
        <v>1</v>
      </c>
      <c r="AH6" s="18" t="s">
        <v>1</v>
      </c>
      <c r="AI6" s="18" t="s">
        <v>1</v>
      </c>
      <c r="AJ6" s="18" t="s">
        <v>1</v>
      </c>
      <c r="AK6" s="18" t="s">
        <v>1</v>
      </c>
      <c r="AL6" s="35" t="s">
        <v>1</v>
      </c>
      <c r="AM6" s="56"/>
    </row>
    <row r="7" spans="1:39" x14ac:dyDescent="0.3">
      <c r="A7" s="9">
        <v>1</v>
      </c>
      <c r="B7" s="16" t="s">
        <v>21</v>
      </c>
      <c r="C7" s="49"/>
      <c r="D7" s="17">
        <v>3</v>
      </c>
      <c r="E7" s="17">
        <v>2</v>
      </c>
      <c r="F7" s="17">
        <v>5</v>
      </c>
      <c r="G7" s="17">
        <v>4</v>
      </c>
      <c r="H7" s="17">
        <v>2</v>
      </c>
      <c r="I7" s="17">
        <v>5</v>
      </c>
      <c r="J7" s="17">
        <v>5</v>
      </c>
      <c r="K7" s="17">
        <v>5</v>
      </c>
      <c r="L7" s="17">
        <v>3</v>
      </c>
      <c r="M7" s="17">
        <v>4</v>
      </c>
      <c r="N7" s="17">
        <v>3</v>
      </c>
      <c r="O7" s="17">
        <v>5</v>
      </c>
      <c r="P7" s="17">
        <v>5</v>
      </c>
      <c r="Q7" s="17">
        <v>4</v>
      </c>
      <c r="R7" s="17">
        <v>4</v>
      </c>
      <c r="S7" s="17">
        <v>4</v>
      </c>
      <c r="T7" s="17">
        <v>3</v>
      </c>
      <c r="U7" s="17">
        <v>3</v>
      </c>
      <c r="V7" s="17">
        <v>4</v>
      </c>
      <c r="W7" s="17">
        <v>5</v>
      </c>
      <c r="X7" s="17">
        <v>5</v>
      </c>
      <c r="Y7" s="17">
        <v>3</v>
      </c>
      <c r="Z7" s="17">
        <v>2</v>
      </c>
      <c r="AA7" s="17">
        <v>3</v>
      </c>
      <c r="AB7" s="17">
        <v>2</v>
      </c>
      <c r="AC7" s="17">
        <v>5</v>
      </c>
      <c r="AD7" s="17">
        <v>4</v>
      </c>
      <c r="AE7" s="17">
        <v>2</v>
      </c>
      <c r="AF7" s="17">
        <v>5</v>
      </c>
      <c r="AG7" s="17">
        <v>5</v>
      </c>
      <c r="AH7" s="17">
        <v>5</v>
      </c>
      <c r="AI7" s="17">
        <v>3</v>
      </c>
      <c r="AJ7" s="17">
        <v>4</v>
      </c>
      <c r="AK7" s="17">
        <v>3</v>
      </c>
      <c r="AL7" s="17">
        <v>5</v>
      </c>
      <c r="AM7" s="19">
        <f t="shared" ref="AM7:AM30" si="0">SUM(C7:AL7)</f>
        <v>134</v>
      </c>
    </row>
    <row r="8" spans="1:39" x14ac:dyDescent="0.3">
      <c r="A8" s="9">
        <v>2</v>
      </c>
      <c r="B8" s="16" t="s">
        <v>24</v>
      </c>
      <c r="C8" s="49"/>
      <c r="D8" s="17">
        <v>2</v>
      </c>
      <c r="E8" s="17">
        <v>2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3</v>
      </c>
      <c r="L8" s="17">
        <v>3</v>
      </c>
      <c r="M8" s="17">
        <v>2</v>
      </c>
      <c r="N8" s="17">
        <v>3</v>
      </c>
      <c r="O8" s="17">
        <v>2</v>
      </c>
      <c r="P8" s="17">
        <v>1</v>
      </c>
      <c r="Q8" s="17">
        <v>1</v>
      </c>
      <c r="R8" s="17">
        <v>2</v>
      </c>
      <c r="S8" s="17">
        <v>2</v>
      </c>
      <c r="T8" s="17">
        <v>3</v>
      </c>
      <c r="U8" s="17">
        <v>3</v>
      </c>
      <c r="V8" s="17">
        <v>3</v>
      </c>
      <c r="W8" s="17">
        <v>4</v>
      </c>
      <c r="X8" s="17">
        <v>4</v>
      </c>
      <c r="Y8" s="17">
        <v>5</v>
      </c>
      <c r="Z8" s="17">
        <v>5</v>
      </c>
      <c r="AA8" s="17">
        <v>2</v>
      </c>
      <c r="AB8" s="17">
        <v>2</v>
      </c>
      <c r="AC8" s="17">
        <v>1</v>
      </c>
      <c r="AD8" s="17">
        <v>2</v>
      </c>
      <c r="AE8" s="17">
        <v>3</v>
      </c>
      <c r="AF8" s="17">
        <v>4</v>
      </c>
      <c r="AG8" s="17">
        <v>5</v>
      </c>
      <c r="AH8" s="17">
        <v>3</v>
      </c>
      <c r="AI8" s="17">
        <v>3</v>
      </c>
      <c r="AJ8" s="17">
        <v>2</v>
      </c>
      <c r="AK8" s="17">
        <v>3</v>
      </c>
      <c r="AL8" s="17">
        <v>2</v>
      </c>
      <c r="AM8" s="19">
        <f t="shared" si="0"/>
        <v>97</v>
      </c>
    </row>
    <row r="9" spans="1:39" x14ac:dyDescent="0.3">
      <c r="A9" s="9">
        <v>3</v>
      </c>
      <c r="B9" s="16" t="s">
        <v>22</v>
      </c>
      <c r="C9" s="49"/>
      <c r="D9" s="17">
        <v>3</v>
      </c>
      <c r="E9" s="17">
        <v>3</v>
      </c>
      <c r="F9" s="17">
        <v>4</v>
      </c>
      <c r="G9" s="17">
        <v>4</v>
      </c>
      <c r="H9" s="17">
        <v>5</v>
      </c>
      <c r="I9" s="17">
        <v>5</v>
      </c>
      <c r="J9" s="17">
        <v>5</v>
      </c>
      <c r="K9" s="17">
        <v>5</v>
      </c>
      <c r="L9" s="17">
        <v>2</v>
      </c>
      <c r="M9" s="17">
        <v>2</v>
      </c>
      <c r="N9" s="17">
        <v>2</v>
      </c>
      <c r="O9" s="17">
        <v>3</v>
      </c>
      <c r="P9" s="17">
        <v>3</v>
      </c>
      <c r="Q9" s="17">
        <v>3</v>
      </c>
      <c r="R9" s="17">
        <v>3</v>
      </c>
      <c r="S9" s="17">
        <v>4</v>
      </c>
      <c r="T9" s="17">
        <v>4</v>
      </c>
      <c r="U9" s="17">
        <v>4</v>
      </c>
      <c r="V9" s="17">
        <v>5</v>
      </c>
      <c r="W9" s="17">
        <v>5</v>
      </c>
      <c r="X9" s="17">
        <v>4</v>
      </c>
      <c r="Y9" s="17">
        <v>4</v>
      </c>
      <c r="Z9" s="17">
        <v>4</v>
      </c>
      <c r="AA9" s="17">
        <v>3</v>
      </c>
      <c r="AB9" s="17">
        <v>3</v>
      </c>
      <c r="AC9" s="17">
        <v>4</v>
      </c>
      <c r="AD9" s="17">
        <v>4</v>
      </c>
      <c r="AE9" s="17">
        <v>5</v>
      </c>
      <c r="AF9" s="17">
        <v>5</v>
      </c>
      <c r="AG9" s="17">
        <v>5</v>
      </c>
      <c r="AH9" s="17">
        <v>5</v>
      </c>
      <c r="AI9" s="17">
        <v>2</v>
      </c>
      <c r="AJ9" s="17">
        <v>2</v>
      </c>
      <c r="AK9" s="17">
        <v>2</v>
      </c>
      <c r="AL9" s="17">
        <v>3</v>
      </c>
      <c r="AM9" s="19">
        <f t="shared" si="0"/>
        <v>129</v>
      </c>
    </row>
    <row r="10" spans="1:39" x14ac:dyDescent="0.3">
      <c r="A10" s="9">
        <v>4</v>
      </c>
      <c r="B10" s="16" t="s">
        <v>23</v>
      </c>
      <c r="C10" s="49"/>
      <c r="D10" s="17">
        <v>3</v>
      </c>
      <c r="E10" s="17">
        <v>2</v>
      </c>
      <c r="F10" s="17">
        <v>5</v>
      </c>
      <c r="G10" s="17">
        <v>4</v>
      </c>
      <c r="H10" s="17">
        <v>2</v>
      </c>
      <c r="I10" s="17">
        <v>5</v>
      </c>
      <c r="J10" s="17">
        <v>5</v>
      </c>
      <c r="K10" s="17">
        <v>5</v>
      </c>
      <c r="L10" s="17">
        <v>3</v>
      </c>
      <c r="M10" s="17">
        <v>4</v>
      </c>
      <c r="N10" s="17">
        <v>3</v>
      </c>
      <c r="O10" s="17">
        <v>5</v>
      </c>
      <c r="P10" s="17">
        <v>5</v>
      </c>
      <c r="Q10" s="17">
        <v>4</v>
      </c>
      <c r="R10" s="17">
        <v>4</v>
      </c>
      <c r="S10" s="17">
        <v>4</v>
      </c>
      <c r="T10" s="17">
        <v>3</v>
      </c>
      <c r="U10" s="17">
        <v>3</v>
      </c>
      <c r="V10" s="17">
        <v>4</v>
      </c>
      <c r="W10" s="17">
        <v>5</v>
      </c>
      <c r="X10" s="17">
        <v>5</v>
      </c>
      <c r="Y10" s="17">
        <v>3</v>
      </c>
      <c r="Z10" s="17">
        <v>2</v>
      </c>
      <c r="AA10" s="17">
        <v>3</v>
      </c>
      <c r="AB10" s="17">
        <v>2</v>
      </c>
      <c r="AC10" s="17">
        <v>5</v>
      </c>
      <c r="AD10" s="17">
        <v>4</v>
      </c>
      <c r="AE10" s="17">
        <v>2</v>
      </c>
      <c r="AF10" s="17">
        <v>5</v>
      </c>
      <c r="AG10" s="17">
        <v>5</v>
      </c>
      <c r="AH10" s="17">
        <v>5</v>
      </c>
      <c r="AI10" s="17">
        <v>3</v>
      </c>
      <c r="AJ10" s="17">
        <v>4</v>
      </c>
      <c r="AK10" s="17">
        <v>3</v>
      </c>
      <c r="AL10" s="17">
        <v>5</v>
      </c>
      <c r="AM10" s="19">
        <f t="shared" si="0"/>
        <v>134</v>
      </c>
    </row>
    <row r="11" spans="1:39" x14ac:dyDescent="0.3">
      <c r="A11" s="9">
        <v>5</v>
      </c>
      <c r="B11" s="16" t="s">
        <v>25</v>
      </c>
      <c r="C11" s="49"/>
      <c r="D11" s="17">
        <v>2</v>
      </c>
      <c r="E11" s="17">
        <v>2</v>
      </c>
      <c r="F11" s="17">
        <v>2</v>
      </c>
      <c r="G11" s="17">
        <v>3</v>
      </c>
      <c r="H11" s="17">
        <v>4</v>
      </c>
      <c r="I11" s="17">
        <v>4</v>
      </c>
      <c r="J11" s="17">
        <v>5</v>
      </c>
      <c r="K11" s="17">
        <v>2</v>
      </c>
      <c r="L11" s="17">
        <v>2</v>
      </c>
      <c r="M11" s="17">
        <v>2</v>
      </c>
      <c r="N11" s="17">
        <v>3</v>
      </c>
      <c r="O11" s="17">
        <v>4</v>
      </c>
      <c r="P11" s="17">
        <v>4</v>
      </c>
      <c r="Q11" s="17">
        <v>5</v>
      </c>
      <c r="R11" s="17">
        <v>2</v>
      </c>
      <c r="S11" s="17">
        <v>2</v>
      </c>
      <c r="T11" s="17">
        <v>2</v>
      </c>
      <c r="U11" s="17">
        <v>3</v>
      </c>
      <c r="V11" s="17">
        <v>4</v>
      </c>
      <c r="W11" s="17">
        <v>4</v>
      </c>
      <c r="X11" s="17">
        <v>5</v>
      </c>
      <c r="Y11" s="17">
        <v>2</v>
      </c>
      <c r="Z11" s="17">
        <v>2</v>
      </c>
      <c r="AA11" s="17">
        <v>2</v>
      </c>
      <c r="AB11" s="17">
        <v>2</v>
      </c>
      <c r="AC11" s="17">
        <v>2</v>
      </c>
      <c r="AD11" s="17">
        <v>3</v>
      </c>
      <c r="AE11" s="17">
        <v>4</v>
      </c>
      <c r="AF11" s="17">
        <v>4</v>
      </c>
      <c r="AG11" s="17">
        <v>5</v>
      </c>
      <c r="AH11" s="17">
        <v>2</v>
      </c>
      <c r="AI11" s="17">
        <v>2</v>
      </c>
      <c r="AJ11" s="17">
        <v>2</v>
      </c>
      <c r="AK11" s="17">
        <v>3</v>
      </c>
      <c r="AL11" s="17">
        <v>4</v>
      </c>
      <c r="AM11" s="19">
        <f t="shared" si="0"/>
        <v>105</v>
      </c>
    </row>
    <row r="12" spans="1:39" x14ac:dyDescent="0.3">
      <c r="A12" s="9">
        <v>6</v>
      </c>
      <c r="B12" s="16" t="s">
        <v>26</v>
      </c>
      <c r="C12" s="49"/>
      <c r="D12" s="17">
        <v>2</v>
      </c>
      <c r="E12" s="17">
        <v>2</v>
      </c>
      <c r="F12" s="17">
        <v>1</v>
      </c>
      <c r="G12" s="17">
        <v>2</v>
      </c>
      <c r="H12" s="17">
        <v>3</v>
      </c>
      <c r="I12" s="17">
        <v>4</v>
      </c>
      <c r="J12" s="17">
        <v>5</v>
      </c>
      <c r="K12" s="17">
        <v>3</v>
      </c>
      <c r="L12" s="17">
        <v>3</v>
      </c>
      <c r="M12" s="17">
        <v>2</v>
      </c>
      <c r="N12" s="17">
        <v>3</v>
      </c>
      <c r="O12" s="17">
        <v>2</v>
      </c>
      <c r="P12" s="17">
        <v>1</v>
      </c>
      <c r="Q12" s="17">
        <v>1</v>
      </c>
      <c r="R12" s="17">
        <v>2</v>
      </c>
      <c r="S12" s="17">
        <v>2</v>
      </c>
      <c r="T12" s="17">
        <v>3</v>
      </c>
      <c r="U12" s="17">
        <v>3</v>
      </c>
      <c r="V12" s="17">
        <v>3</v>
      </c>
      <c r="W12" s="17">
        <v>4</v>
      </c>
      <c r="X12" s="17">
        <v>4</v>
      </c>
      <c r="Y12" s="17">
        <v>5</v>
      </c>
      <c r="Z12" s="17">
        <v>5</v>
      </c>
      <c r="AA12" s="17">
        <v>2</v>
      </c>
      <c r="AB12" s="17">
        <v>2</v>
      </c>
      <c r="AC12" s="17">
        <v>1</v>
      </c>
      <c r="AD12" s="17">
        <v>2</v>
      </c>
      <c r="AE12" s="17">
        <v>3</v>
      </c>
      <c r="AF12" s="17">
        <v>4</v>
      </c>
      <c r="AG12" s="17">
        <v>5</v>
      </c>
      <c r="AH12" s="17">
        <v>3</v>
      </c>
      <c r="AI12" s="17">
        <v>3</v>
      </c>
      <c r="AJ12" s="17">
        <v>2</v>
      </c>
      <c r="AK12" s="17">
        <v>3</v>
      </c>
      <c r="AL12" s="17">
        <v>2</v>
      </c>
      <c r="AM12" s="19">
        <f t="shared" si="0"/>
        <v>97</v>
      </c>
    </row>
    <row r="13" spans="1:39" x14ac:dyDescent="0.3">
      <c r="A13" s="9">
        <v>7</v>
      </c>
      <c r="B13" s="16" t="s">
        <v>27</v>
      </c>
      <c r="C13" s="49"/>
      <c r="D13" s="17">
        <v>3</v>
      </c>
      <c r="E13" s="17">
        <v>2</v>
      </c>
      <c r="F13" s="17">
        <v>5</v>
      </c>
      <c r="G13" s="17">
        <v>4</v>
      </c>
      <c r="H13" s="17">
        <v>2</v>
      </c>
      <c r="I13" s="17">
        <v>5</v>
      </c>
      <c r="J13" s="17">
        <v>5</v>
      </c>
      <c r="K13" s="17">
        <v>5</v>
      </c>
      <c r="L13" s="17">
        <v>3</v>
      </c>
      <c r="M13" s="17">
        <v>4</v>
      </c>
      <c r="N13" s="17">
        <v>3</v>
      </c>
      <c r="O13" s="17">
        <v>5</v>
      </c>
      <c r="P13" s="17">
        <v>5</v>
      </c>
      <c r="Q13" s="17">
        <v>4</v>
      </c>
      <c r="R13" s="17">
        <v>4</v>
      </c>
      <c r="S13" s="17">
        <v>4</v>
      </c>
      <c r="T13" s="17">
        <v>3</v>
      </c>
      <c r="U13" s="17">
        <v>3</v>
      </c>
      <c r="V13" s="17">
        <v>4</v>
      </c>
      <c r="W13" s="17">
        <v>5</v>
      </c>
      <c r="X13" s="17">
        <v>5</v>
      </c>
      <c r="Y13" s="17">
        <v>3</v>
      </c>
      <c r="Z13" s="17">
        <v>2</v>
      </c>
      <c r="AA13" s="17">
        <v>3</v>
      </c>
      <c r="AB13" s="17">
        <v>2</v>
      </c>
      <c r="AC13" s="17">
        <v>5</v>
      </c>
      <c r="AD13" s="17">
        <v>4</v>
      </c>
      <c r="AE13" s="17">
        <v>2</v>
      </c>
      <c r="AF13" s="17">
        <v>5</v>
      </c>
      <c r="AG13" s="17">
        <v>5</v>
      </c>
      <c r="AH13" s="17">
        <v>5</v>
      </c>
      <c r="AI13" s="17">
        <v>3</v>
      </c>
      <c r="AJ13" s="17">
        <v>4</v>
      </c>
      <c r="AK13" s="17">
        <v>3</v>
      </c>
      <c r="AL13" s="17">
        <v>5</v>
      </c>
      <c r="AM13" s="19">
        <f t="shared" si="0"/>
        <v>134</v>
      </c>
    </row>
    <row r="14" spans="1:39" x14ac:dyDescent="0.3">
      <c r="A14" s="9">
        <v>8</v>
      </c>
      <c r="B14" s="16" t="s">
        <v>28</v>
      </c>
      <c r="C14" s="49"/>
      <c r="D14" s="17">
        <v>2</v>
      </c>
      <c r="E14" s="17">
        <v>2</v>
      </c>
      <c r="F14" s="17">
        <v>1</v>
      </c>
      <c r="G14" s="17">
        <v>2</v>
      </c>
      <c r="H14" s="17">
        <v>3</v>
      </c>
      <c r="I14" s="17">
        <v>4</v>
      </c>
      <c r="J14" s="17">
        <v>5</v>
      </c>
      <c r="K14" s="17">
        <v>3</v>
      </c>
      <c r="L14" s="17">
        <v>3</v>
      </c>
      <c r="M14" s="17">
        <v>2</v>
      </c>
      <c r="N14" s="17">
        <v>3</v>
      </c>
      <c r="O14" s="17">
        <v>2</v>
      </c>
      <c r="P14" s="17">
        <v>1</v>
      </c>
      <c r="Q14" s="17">
        <v>1</v>
      </c>
      <c r="R14" s="17">
        <v>2</v>
      </c>
      <c r="S14" s="17">
        <v>2</v>
      </c>
      <c r="T14" s="17">
        <v>3</v>
      </c>
      <c r="U14" s="17">
        <v>3</v>
      </c>
      <c r="V14" s="17">
        <v>3</v>
      </c>
      <c r="W14" s="17">
        <v>4</v>
      </c>
      <c r="X14" s="17">
        <v>4</v>
      </c>
      <c r="Y14" s="17">
        <v>5</v>
      </c>
      <c r="Z14" s="17">
        <v>5</v>
      </c>
      <c r="AA14" s="17">
        <v>2</v>
      </c>
      <c r="AB14" s="17">
        <v>2</v>
      </c>
      <c r="AC14" s="17">
        <v>1</v>
      </c>
      <c r="AD14" s="17">
        <v>2</v>
      </c>
      <c r="AE14" s="17">
        <v>3</v>
      </c>
      <c r="AF14" s="17">
        <v>4</v>
      </c>
      <c r="AG14" s="17">
        <v>5</v>
      </c>
      <c r="AH14" s="17">
        <v>3</v>
      </c>
      <c r="AI14" s="17">
        <v>3</v>
      </c>
      <c r="AJ14" s="17">
        <v>2</v>
      </c>
      <c r="AK14" s="17">
        <v>3</v>
      </c>
      <c r="AL14" s="17">
        <v>2</v>
      </c>
      <c r="AM14" s="19">
        <f t="shared" si="0"/>
        <v>97</v>
      </c>
    </row>
    <row r="15" spans="1:39" x14ac:dyDescent="0.3">
      <c r="A15" s="9">
        <v>9</v>
      </c>
      <c r="B15" s="16" t="s">
        <v>29</v>
      </c>
      <c r="C15" s="49"/>
      <c r="D15" s="17">
        <v>2</v>
      </c>
      <c r="E15" s="17">
        <v>5</v>
      </c>
      <c r="F15" s="17">
        <v>4</v>
      </c>
      <c r="G15" s="17">
        <v>2</v>
      </c>
      <c r="H15" s="17">
        <v>5</v>
      </c>
      <c r="I15" s="17">
        <v>5</v>
      </c>
      <c r="J15" s="17">
        <v>5</v>
      </c>
      <c r="K15" s="17">
        <v>3</v>
      </c>
      <c r="L15" s="17">
        <v>4</v>
      </c>
      <c r="M15" s="17">
        <v>3</v>
      </c>
      <c r="N15" s="17">
        <v>2</v>
      </c>
      <c r="O15" s="17">
        <v>5</v>
      </c>
      <c r="P15" s="17">
        <v>4</v>
      </c>
      <c r="Q15" s="17">
        <v>2</v>
      </c>
      <c r="R15" s="17">
        <v>5</v>
      </c>
      <c r="S15" s="17">
        <v>5</v>
      </c>
      <c r="T15" s="17">
        <v>5</v>
      </c>
      <c r="U15" s="17">
        <v>3</v>
      </c>
      <c r="V15" s="17">
        <v>4</v>
      </c>
      <c r="W15" s="17">
        <v>3</v>
      </c>
      <c r="X15" s="17">
        <v>2</v>
      </c>
      <c r="Y15" s="17">
        <v>5</v>
      </c>
      <c r="Z15" s="17">
        <v>4</v>
      </c>
      <c r="AA15" s="17">
        <v>2</v>
      </c>
      <c r="AB15" s="17">
        <v>5</v>
      </c>
      <c r="AC15" s="17">
        <v>4</v>
      </c>
      <c r="AD15" s="17">
        <v>2</v>
      </c>
      <c r="AE15" s="17">
        <v>5</v>
      </c>
      <c r="AF15" s="17">
        <v>5</v>
      </c>
      <c r="AG15" s="17">
        <v>5</v>
      </c>
      <c r="AH15" s="17">
        <v>3</v>
      </c>
      <c r="AI15" s="17">
        <v>4</v>
      </c>
      <c r="AJ15" s="17">
        <v>3</v>
      </c>
      <c r="AK15" s="17">
        <v>2</v>
      </c>
      <c r="AL15" s="17">
        <v>5</v>
      </c>
      <c r="AM15" s="19">
        <f t="shared" si="0"/>
        <v>132</v>
      </c>
    </row>
    <row r="16" spans="1:39" x14ac:dyDescent="0.3">
      <c r="A16" s="9">
        <v>10</v>
      </c>
      <c r="B16" s="16" t="s">
        <v>30</v>
      </c>
      <c r="C16" s="49"/>
      <c r="D16" s="17">
        <v>3</v>
      </c>
      <c r="E16" s="17">
        <v>2</v>
      </c>
      <c r="F16" s="17">
        <v>5</v>
      </c>
      <c r="G16" s="17">
        <v>4</v>
      </c>
      <c r="H16" s="17">
        <v>2</v>
      </c>
      <c r="I16" s="17">
        <v>5</v>
      </c>
      <c r="J16" s="17">
        <v>5</v>
      </c>
      <c r="K16" s="17">
        <v>5</v>
      </c>
      <c r="L16" s="17">
        <v>3</v>
      </c>
      <c r="M16" s="17">
        <v>4</v>
      </c>
      <c r="N16" s="17">
        <v>3</v>
      </c>
      <c r="O16" s="17">
        <v>5</v>
      </c>
      <c r="P16" s="17">
        <v>5</v>
      </c>
      <c r="Q16" s="17">
        <v>4</v>
      </c>
      <c r="R16" s="17">
        <v>4</v>
      </c>
      <c r="S16" s="17">
        <v>4</v>
      </c>
      <c r="T16" s="17">
        <v>3</v>
      </c>
      <c r="U16" s="17">
        <v>3</v>
      </c>
      <c r="V16" s="17">
        <v>4</v>
      </c>
      <c r="W16" s="17">
        <v>5</v>
      </c>
      <c r="X16" s="17">
        <v>5</v>
      </c>
      <c r="Y16" s="17">
        <v>3</v>
      </c>
      <c r="Z16" s="17">
        <v>2</v>
      </c>
      <c r="AA16" s="17">
        <v>3</v>
      </c>
      <c r="AB16" s="17">
        <v>2</v>
      </c>
      <c r="AC16" s="17">
        <v>5</v>
      </c>
      <c r="AD16" s="17">
        <v>4</v>
      </c>
      <c r="AE16" s="17">
        <v>2</v>
      </c>
      <c r="AF16" s="17">
        <v>5</v>
      </c>
      <c r="AG16" s="17">
        <v>5</v>
      </c>
      <c r="AH16" s="17">
        <v>5</v>
      </c>
      <c r="AI16" s="17">
        <v>3</v>
      </c>
      <c r="AJ16" s="17">
        <v>4</v>
      </c>
      <c r="AK16" s="17">
        <v>3</v>
      </c>
      <c r="AL16" s="17">
        <v>5</v>
      </c>
      <c r="AM16" s="19">
        <f t="shared" si="0"/>
        <v>134</v>
      </c>
    </row>
    <row r="17" spans="1:39" x14ac:dyDescent="0.3">
      <c r="A17" s="9">
        <v>11</v>
      </c>
      <c r="B17" s="16" t="s">
        <v>30</v>
      </c>
      <c r="C17" s="49"/>
      <c r="D17" s="17">
        <v>2</v>
      </c>
      <c r="E17" s="17">
        <v>1</v>
      </c>
      <c r="F17" s="17">
        <v>2</v>
      </c>
      <c r="G17" s="17">
        <v>3</v>
      </c>
      <c r="H17" s="17">
        <v>4</v>
      </c>
      <c r="I17" s="17">
        <v>5</v>
      </c>
      <c r="J17" s="17">
        <v>3</v>
      </c>
      <c r="K17" s="17">
        <v>3</v>
      </c>
      <c r="L17" s="17">
        <v>2</v>
      </c>
      <c r="M17" s="17">
        <v>3</v>
      </c>
      <c r="N17" s="17">
        <v>2</v>
      </c>
      <c r="O17" s="17">
        <v>1</v>
      </c>
      <c r="P17" s="17">
        <v>1</v>
      </c>
      <c r="Q17" s="17">
        <v>2</v>
      </c>
      <c r="R17" s="17">
        <v>2</v>
      </c>
      <c r="S17" s="17">
        <v>3</v>
      </c>
      <c r="T17" s="17">
        <v>3</v>
      </c>
      <c r="U17" s="17">
        <v>3</v>
      </c>
      <c r="V17" s="17">
        <v>4</v>
      </c>
      <c r="W17" s="17">
        <v>4</v>
      </c>
      <c r="X17" s="17">
        <v>5</v>
      </c>
      <c r="Y17" s="17">
        <v>5</v>
      </c>
      <c r="Z17" s="17">
        <v>5</v>
      </c>
      <c r="AA17" s="17">
        <v>2</v>
      </c>
      <c r="AB17" s="17">
        <v>1</v>
      </c>
      <c r="AC17" s="17">
        <v>2</v>
      </c>
      <c r="AD17" s="17">
        <v>3</v>
      </c>
      <c r="AE17" s="17">
        <v>4</v>
      </c>
      <c r="AF17" s="17">
        <v>5</v>
      </c>
      <c r="AG17" s="17">
        <v>3</v>
      </c>
      <c r="AH17" s="17">
        <v>3</v>
      </c>
      <c r="AI17" s="17">
        <v>2</v>
      </c>
      <c r="AJ17" s="17">
        <v>3</v>
      </c>
      <c r="AK17" s="17">
        <v>2</v>
      </c>
      <c r="AL17" s="17">
        <v>1</v>
      </c>
      <c r="AM17" s="19">
        <f t="shared" si="0"/>
        <v>99</v>
      </c>
    </row>
    <row r="18" spans="1:39" x14ac:dyDescent="0.3">
      <c r="A18" s="9">
        <v>12</v>
      </c>
      <c r="B18" s="16" t="s">
        <v>30</v>
      </c>
      <c r="C18" s="49"/>
      <c r="D18" s="17">
        <v>2</v>
      </c>
      <c r="E18" s="17">
        <v>5</v>
      </c>
      <c r="F18" s="17">
        <v>4</v>
      </c>
      <c r="G18" s="17">
        <v>2</v>
      </c>
      <c r="H18" s="17">
        <v>5</v>
      </c>
      <c r="I18" s="17">
        <v>5</v>
      </c>
      <c r="J18" s="17">
        <v>5</v>
      </c>
      <c r="K18" s="17">
        <v>3</v>
      </c>
      <c r="L18" s="17">
        <v>4</v>
      </c>
      <c r="M18" s="17">
        <v>3</v>
      </c>
      <c r="N18" s="17">
        <v>5</v>
      </c>
      <c r="O18" s="17">
        <v>5</v>
      </c>
      <c r="P18" s="17">
        <v>4</v>
      </c>
      <c r="Q18" s="17">
        <v>4</v>
      </c>
      <c r="R18" s="17">
        <v>4</v>
      </c>
      <c r="S18" s="17">
        <v>3</v>
      </c>
      <c r="T18" s="17">
        <v>3</v>
      </c>
      <c r="U18" s="17">
        <v>4</v>
      </c>
      <c r="V18" s="17">
        <v>5</v>
      </c>
      <c r="W18" s="17">
        <v>5</v>
      </c>
      <c r="X18" s="17">
        <v>3</v>
      </c>
      <c r="Y18" s="17">
        <v>2</v>
      </c>
      <c r="Z18" s="17">
        <v>3</v>
      </c>
      <c r="AA18" s="17">
        <v>2</v>
      </c>
      <c r="AB18" s="17">
        <v>5</v>
      </c>
      <c r="AC18" s="17">
        <v>4</v>
      </c>
      <c r="AD18" s="17">
        <v>2</v>
      </c>
      <c r="AE18" s="17">
        <v>5</v>
      </c>
      <c r="AF18" s="17">
        <v>5</v>
      </c>
      <c r="AG18" s="17">
        <v>5</v>
      </c>
      <c r="AH18" s="17">
        <v>3</v>
      </c>
      <c r="AI18" s="17">
        <v>4</v>
      </c>
      <c r="AJ18" s="17">
        <v>3</v>
      </c>
      <c r="AK18" s="17">
        <v>5</v>
      </c>
      <c r="AL18" s="17">
        <v>5</v>
      </c>
      <c r="AM18" s="19">
        <f t="shared" si="0"/>
        <v>136</v>
      </c>
    </row>
    <row r="19" spans="1:39" x14ac:dyDescent="0.3">
      <c r="A19" s="9">
        <v>13</v>
      </c>
      <c r="B19" s="16" t="s">
        <v>30</v>
      </c>
      <c r="C19" s="49"/>
      <c r="D19" s="17">
        <v>2</v>
      </c>
      <c r="E19" s="17">
        <v>1</v>
      </c>
      <c r="F19" s="17">
        <v>2</v>
      </c>
      <c r="G19" s="17">
        <v>3</v>
      </c>
      <c r="H19" s="17">
        <v>4</v>
      </c>
      <c r="I19" s="17">
        <v>5</v>
      </c>
      <c r="J19" s="17">
        <v>3</v>
      </c>
      <c r="K19" s="17">
        <v>3</v>
      </c>
      <c r="L19" s="17">
        <v>2</v>
      </c>
      <c r="M19" s="17">
        <v>3</v>
      </c>
      <c r="N19" s="17">
        <v>2</v>
      </c>
      <c r="O19" s="17">
        <v>1</v>
      </c>
      <c r="P19" s="17">
        <v>1</v>
      </c>
      <c r="Q19" s="17">
        <v>2</v>
      </c>
      <c r="R19" s="17">
        <v>2</v>
      </c>
      <c r="S19" s="17">
        <v>3</v>
      </c>
      <c r="T19" s="17">
        <v>3</v>
      </c>
      <c r="U19" s="17">
        <v>3</v>
      </c>
      <c r="V19" s="17">
        <v>4</v>
      </c>
      <c r="W19" s="17">
        <v>4</v>
      </c>
      <c r="X19" s="17">
        <v>5</v>
      </c>
      <c r="Y19" s="17">
        <v>5</v>
      </c>
      <c r="Z19" s="17">
        <v>5</v>
      </c>
      <c r="AA19" s="17">
        <v>2</v>
      </c>
      <c r="AB19" s="17">
        <v>1</v>
      </c>
      <c r="AC19" s="17">
        <v>2</v>
      </c>
      <c r="AD19" s="17">
        <v>3</v>
      </c>
      <c r="AE19" s="17">
        <v>4</v>
      </c>
      <c r="AF19" s="17">
        <v>5</v>
      </c>
      <c r="AG19" s="17">
        <v>3</v>
      </c>
      <c r="AH19" s="17">
        <v>3</v>
      </c>
      <c r="AI19" s="17">
        <v>2</v>
      </c>
      <c r="AJ19" s="17">
        <v>3</v>
      </c>
      <c r="AK19" s="17">
        <v>2</v>
      </c>
      <c r="AL19" s="17">
        <v>1</v>
      </c>
      <c r="AM19" s="19">
        <f t="shared" si="0"/>
        <v>99</v>
      </c>
    </row>
    <row r="20" spans="1:39" x14ac:dyDescent="0.3">
      <c r="A20" s="9">
        <v>14</v>
      </c>
      <c r="B20" s="16" t="s">
        <v>30</v>
      </c>
      <c r="C20" s="49"/>
      <c r="D20" s="17">
        <v>5</v>
      </c>
      <c r="E20" s="17">
        <v>4</v>
      </c>
      <c r="F20" s="17">
        <v>2</v>
      </c>
      <c r="G20" s="17">
        <v>5</v>
      </c>
      <c r="H20" s="17">
        <v>5</v>
      </c>
      <c r="I20" s="17">
        <v>5</v>
      </c>
      <c r="J20" s="17">
        <v>3</v>
      </c>
      <c r="K20" s="17">
        <v>4</v>
      </c>
      <c r="L20" s="17">
        <v>3</v>
      </c>
      <c r="M20" s="17">
        <v>2</v>
      </c>
      <c r="N20" s="17">
        <v>5</v>
      </c>
      <c r="O20" s="17">
        <v>4</v>
      </c>
      <c r="P20" s="17">
        <v>2</v>
      </c>
      <c r="Q20" s="17">
        <v>5</v>
      </c>
      <c r="R20" s="17">
        <v>5</v>
      </c>
      <c r="S20" s="17">
        <v>5</v>
      </c>
      <c r="T20" s="17">
        <v>3</v>
      </c>
      <c r="U20" s="17">
        <v>4</v>
      </c>
      <c r="V20" s="17">
        <v>3</v>
      </c>
      <c r="W20" s="17">
        <v>2</v>
      </c>
      <c r="X20" s="17">
        <v>5</v>
      </c>
      <c r="Y20" s="17">
        <v>4</v>
      </c>
      <c r="Z20" s="17">
        <v>2</v>
      </c>
      <c r="AA20" s="17">
        <v>5</v>
      </c>
      <c r="AB20" s="17">
        <v>4</v>
      </c>
      <c r="AC20" s="17">
        <v>2</v>
      </c>
      <c r="AD20" s="17">
        <v>5</v>
      </c>
      <c r="AE20" s="17">
        <v>5</v>
      </c>
      <c r="AF20" s="17">
        <v>5</v>
      </c>
      <c r="AG20" s="17">
        <v>3</v>
      </c>
      <c r="AH20" s="17">
        <v>4</v>
      </c>
      <c r="AI20" s="17">
        <v>3</v>
      </c>
      <c r="AJ20" s="17">
        <v>2</v>
      </c>
      <c r="AK20" s="17">
        <v>5</v>
      </c>
      <c r="AL20" s="17">
        <v>4</v>
      </c>
      <c r="AM20" s="19">
        <f t="shared" si="0"/>
        <v>134</v>
      </c>
    </row>
    <row r="21" spans="1:39" x14ac:dyDescent="0.3">
      <c r="A21" s="9">
        <v>15</v>
      </c>
      <c r="B21" s="16" t="s">
        <v>30</v>
      </c>
      <c r="C21" s="49"/>
      <c r="D21" s="17">
        <v>2</v>
      </c>
      <c r="E21" s="17">
        <v>5</v>
      </c>
      <c r="F21" s="17">
        <v>4</v>
      </c>
      <c r="G21" s="17">
        <v>2</v>
      </c>
      <c r="H21" s="17">
        <v>5</v>
      </c>
      <c r="I21" s="17">
        <v>5</v>
      </c>
      <c r="J21" s="17">
        <v>5</v>
      </c>
      <c r="K21" s="17">
        <v>3</v>
      </c>
      <c r="L21" s="17">
        <v>4</v>
      </c>
      <c r="M21" s="17">
        <v>3</v>
      </c>
      <c r="N21" s="17">
        <v>5</v>
      </c>
      <c r="O21" s="17">
        <v>5</v>
      </c>
      <c r="P21" s="17">
        <v>4</v>
      </c>
      <c r="Q21" s="17">
        <v>4</v>
      </c>
      <c r="R21" s="17">
        <v>4</v>
      </c>
      <c r="S21" s="17">
        <v>3</v>
      </c>
      <c r="T21" s="17">
        <v>3</v>
      </c>
      <c r="U21" s="17">
        <v>4</v>
      </c>
      <c r="V21" s="17">
        <v>5</v>
      </c>
      <c r="W21" s="17">
        <v>5</v>
      </c>
      <c r="X21" s="17">
        <v>3</v>
      </c>
      <c r="Y21" s="17">
        <v>2</v>
      </c>
      <c r="Z21" s="17">
        <v>3</v>
      </c>
      <c r="AA21" s="17">
        <v>2</v>
      </c>
      <c r="AB21" s="17">
        <v>5</v>
      </c>
      <c r="AC21" s="17">
        <v>4</v>
      </c>
      <c r="AD21" s="17">
        <v>2</v>
      </c>
      <c r="AE21" s="17">
        <v>5</v>
      </c>
      <c r="AF21" s="17">
        <v>5</v>
      </c>
      <c r="AG21" s="17">
        <v>5</v>
      </c>
      <c r="AH21" s="17">
        <v>3</v>
      </c>
      <c r="AI21" s="17">
        <v>4</v>
      </c>
      <c r="AJ21" s="17">
        <v>3</v>
      </c>
      <c r="AK21" s="17">
        <v>5</v>
      </c>
      <c r="AL21" s="17">
        <v>5</v>
      </c>
      <c r="AM21" s="19">
        <f t="shared" si="0"/>
        <v>136</v>
      </c>
    </row>
    <row r="22" spans="1:39" hidden="1" x14ac:dyDescent="0.3">
      <c r="A22" s="9">
        <v>16</v>
      </c>
      <c r="B22" s="16"/>
      <c r="C22" s="17" t="s">
        <v>7</v>
      </c>
      <c r="D22" s="17" t="s">
        <v>7</v>
      </c>
      <c r="E22" s="17" t="s">
        <v>7</v>
      </c>
      <c r="F22" s="17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7" t="s">
        <v>7</v>
      </c>
      <c r="L22" s="17" t="s">
        <v>7</v>
      </c>
      <c r="M22" s="17" t="s">
        <v>7</v>
      </c>
      <c r="N22" s="17" t="s">
        <v>7</v>
      </c>
      <c r="O22" s="17" t="s">
        <v>7</v>
      </c>
      <c r="P22" s="17" t="s">
        <v>7</v>
      </c>
      <c r="Q22" s="17" t="s">
        <v>7</v>
      </c>
      <c r="R22" s="17" t="s">
        <v>7</v>
      </c>
      <c r="S22" s="17" t="s">
        <v>7</v>
      </c>
      <c r="T22" s="17" t="s">
        <v>7</v>
      </c>
      <c r="U22" s="17" t="s">
        <v>7</v>
      </c>
      <c r="V22" s="17" t="s">
        <v>7</v>
      </c>
      <c r="W22" s="17" t="s">
        <v>7</v>
      </c>
      <c r="X22" s="17" t="s">
        <v>7</v>
      </c>
      <c r="Y22" s="17" t="s">
        <v>7</v>
      </c>
      <c r="Z22" s="17" t="s">
        <v>7</v>
      </c>
      <c r="AA22" s="17" t="s">
        <v>7</v>
      </c>
      <c r="AB22" s="17" t="s">
        <v>7</v>
      </c>
      <c r="AC22" s="17" t="s">
        <v>7</v>
      </c>
      <c r="AD22" s="17" t="s">
        <v>7</v>
      </c>
      <c r="AE22" s="17" t="s">
        <v>7</v>
      </c>
      <c r="AF22" s="17" t="s">
        <v>7</v>
      </c>
      <c r="AG22" s="17" t="s">
        <v>7</v>
      </c>
      <c r="AH22" s="17" t="s">
        <v>7</v>
      </c>
      <c r="AI22" s="17" t="s">
        <v>7</v>
      </c>
      <c r="AJ22" s="17" t="s">
        <v>7</v>
      </c>
      <c r="AK22" s="17" t="s">
        <v>7</v>
      </c>
      <c r="AL22" s="40" t="s">
        <v>7</v>
      </c>
      <c r="AM22" s="19">
        <f t="shared" si="0"/>
        <v>0</v>
      </c>
    </row>
    <row r="23" spans="1:39" hidden="1" x14ac:dyDescent="0.3">
      <c r="A23" s="9">
        <v>17</v>
      </c>
      <c r="B23" s="16"/>
      <c r="C23" s="17" t="s">
        <v>7</v>
      </c>
      <c r="D23" s="17" t="s">
        <v>7</v>
      </c>
      <c r="E23" s="17" t="s">
        <v>7</v>
      </c>
      <c r="F23" s="17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7" t="s">
        <v>7</v>
      </c>
      <c r="L23" s="17" t="s">
        <v>7</v>
      </c>
      <c r="M23" s="17" t="s">
        <v>7</v>
      </c>
      <c r="N23" s="17" t="s">
        <v>7</v>
      </c>
      <c r="O23" s="17" t="s">
        <v>7</v>
      </c>
      <c r="P23" s="17" t="s">
        <v>7</v>
      </c>
      <c r="Q23" s="17" t="s">
        <v>7</v>
      </c>
      <c r="R23" s="17" t="s">
        <v>7</v>
      </c>
      <c r="S23" s="17" t="s">
        <v>7</v>
      </c>
      <c r="T23" s="17" t="s">
        <v>7</v>
      </c>
      <c r="U23" s="17" t="s">
        <v>7</v>
      </c>
      <c r="V23" s="17" t="s">
        <v>7</v>
      </c>
      <c r="W23" s="17" t="s">
        <v>7</v>
      </c>
      <c r="X23" s="17" t="s">
        <v>7</v>
      </c>
      <c r="Y23" s="17" t="s">
        <v>7</v>
      </c>
      <c r="Z23" s="17" t="s">
        <v>7</v>
      </c>
      <c r="AA23" s="17" t="s">
        <v>7</v>
      </c>
      <c r="AB23" s="17" t="s">
        <v>7</v>
      </c>
      <c r="AC23" s="17" t="s">
        <v>7</v>
      </c>
      <c r="AD23" s="17" t="s">
        <v>7</v>
      </c>
      <c r="AE23" s="17" t="s">
        <v>7</v>
      </c>
      <c r="AF23" s="17" t="s">
        <v>7</v>
      </c>
      <c r="AG23" s="17" t="s">
        <v>7</v>
      </c>
      <c r="AH23" s="17" t="s">
        <v>7</v>
      </c>
      <c r="AI23" s="17" t="s">
        <v>7</v>
      </c>
      <c r="AJ23" s="17" t="s">
        <v>7</v>
      </c>
      <c r="AK23" s="17" t="s">
        <v>7</v>
      </c>
      <c r="AL23" s="40" t="s">
        <v>7</v>
      </c>
      <c r="AM23" s="19">
        <f t="shared" si="0"/>
        <v>0</v>
      </c>
    </row>
    <row r="24" spans="1:39" hidden="1" x14ac:dyDescent="0.3">
      <c r="A24" s="9">
        <v>18</v>
      </c>
      <c r="B24" s="16"/>
      <c r="C24" s="17" t="s">
        <v>7</v>
      </c>
      <c r="D24" s="17" t="s">
        <v>7</v>
      </c>
      <c r="E24" s="17" t="s">
        <v>7</v>
      </c>
      <c r="F24" s="17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7" t="s">
        <v>7</v>
      </c>
      <c r="L24" s="17" t="s">
        <v>7</v>
      </c>
      <c r="M24" s="17" t="s">
        <v>7</v>
      </c>
      <c r="N24" s="17" t="s">
        <v>7</v>
      </c>
      <c r="O24" s="17" t="s">
        <v>7</v>
      </c>
      <c r="P24" s="17" t="s">
        <v>7</v>
      </c>
      <c r="Q24" s="17" t="s">
        <v>7</v>
      </c>
      <c r="R24" s="17" t="s">
        <v>7</v>
      </c>
      <c r="S24" s="17" t="s">
        <v>7</v>
      </c>
      <c r="T24" s="17" t="s">
        <v>7</v>
      </c>
      <c r="U24" s="17" t="s">
        <v>7</v>
      </c>
      <c r="V24" s="17" t="s">
        <v>7</v>
      </c>
      <c r="W24" s="17" t="s">
        <v>7</v>
      </c>
      <c r="X24" s="17" t="s">
        <v>7</v>
      </c>
      <c r="Y24" s="17" t="s">
        <v>7</v>
      </c>
      <c r="Z24" s="17" t="s">
        <v>7</v>
      </c>
      <c r="AA24" s="17" t="s">
        <v>7</v>
      </c>
      <c r="AB24" s="17" t="s">
        <v>7</v>
      </c>
      <c r="AC24" s="17" t="s">
        <v>7</v>
      </c>
      <c r="AD24" s="17" t="s">
        <v>7</v>
      </c>
      <c r="AE24" s="17" t="s">
        <v>7</v>
      </c>
      <c r="AF24" s="17" t="s">
        <v>7</v>
      </c>
      <c r="AG24" s="17" t="s">
        <v>7</v>
      </c>
      <c r="AH24" s="17" t="s">
        <v>7</v>
      </c>
      <c r="AI24" s="17" t="s">
        <v>7</v>
      </c>
      <c r="AJ24" s="17" t="s">
        <v>7</v>
      </c>
      <c r="AK24" s="17" t="s">
        <v>7</v>
      </c>
      <c r="AL24" s="40" t="s">
        <v>7</v>
      </c>
      <c r="AM24" s="19">
        <f t="shared" si="0"/>
        <v>0</v>
      </c>
    </row>
    <row r="25" spans="1:39" hidden="1" x14ac:dyDescent="0.3">
      <c r="A25" s="9">
        <v>19</v>
      </c>
      <c r="B25" s="16"/>
      <c r="C25" s="17" t="s">
        <v>7</v>
      </c>
      <c r="D25" s="17" t="s">
        <v>7</v>
      </c>
      <c r="E25" s="17" t="s">
        <v>7</v>
      </c>
      <c r="F25" s="17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7" t="s">
        <v>7</v>
      </c>
      <c r="L25" s="17" t="s">
        <v>7</v>
      </c>
      <c r="M25" s="17" t="s">
        <v>7</v>
      </c>
      <c r="N25" s="17" t="s">
        <v>7</v>
      </c>
      <c r="O25" s="17" t="s">
        <v>7</v>
      </c>
      <c r="P25" s="17" t="s">
        <v>7</v>
      </c>
      <c r="Q25" s="17" t="s">
        <v>7</v>
      </c>
      <c r="R25" s="17" t="s">
        <v>7</v>
      </c>
      <c r="S25" s="17" t="s">
        <v>7</v>
      </c>
      <c r="T25" s="17" t="s">
        <v>7</v>
      </c>
      <c r="U25" s="17" t="s">
        <v>7</v>
      </c>
      <c r="V25" s="17" t="s">
        <v>7</v>
      </c>
      <c r="W25" s="17" t="s">
        <v>7</v>
      </c>
      <c r="X25" s="17" t="s">
        <v>7</v>
      </c>
      <c r="Y25" s="17" t="s">
        <v>7</v>
      </c>
      <c r="Z25" s="17" t="s">
        <v>7</v>
      </c>
      <c r="AA25" s="17" t="s">
        <v>7</v>
      </c>
      <c r="AB25" s="17" t="s">
        <v>7</v>
      </c>
      <c r="AC25" s="17" t="s">
        <v>7</v>
      </c>
      <c r="AD25" s="17" t="s">
        <v>7</v>
      </c>
      <c r="AE25" s="17" t="s">
        <v>7</v>
      </c>
      <c r="AF25" s="17" t="s">
        <v>7</v>
      </c>
      <c r="AG25" s="17" t="s">
        <v>7</v>
      </c>
      <c r="AH25" s="17" t="s">
        <v>7</v>
      </c>
      <c r="AI25" s="17" t="s">
        <v>7</v>
      </c>
      <c r="AJ25" s="17" t="s">
        <v>7</v>
      </c>
      <c r="AK25" s="17" t="s">
        <v>7</v>
      </c>
      <c r="AL25" s="40" t="s">
        <v>7</v>
      </c>
      <c r="AM25" s="19">
        <f t="shared" si="0"/>
        <v>0</v>
      </c>
    </row>
    <row r="26" spans="1:39" hidden="1" x14ac:dyDescent="0.3">
      <c r="A26" s="9">
        <v>20</v>
      </c>
      <c r="B26" s="16"/>
      <c r="C26" s="17" t="s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7" t="s">
        <v>7</v>
      </c>
      <c r="L26" s="17" t="s">
        <v>7</v>
      </c>
      <c r="M26" s="17" t="s">
        <v>7</v>
      </c>
      <c r="N26" s="17" t="s">
        <v>7</v>
      </c>
      <c r="O26" s="17" t="s">
        <v>7</v>
      </c>
      <c r="P26" s="17" t="s">
        <v>7</v>
      </c>
      <c r="Q26" s="17" t="s">
        <v>7</v>
      </c>
      <c r="R26" s="17" t="s">
        <v>7</v>
      </c>
      <c r="S26" s="17" t="s">
        <v>7</v>
      </c>
      <c r="T26" s="17" t="s">
        <v>7</v>
      </c>
      <c r="U26" s="17" t="s">
        <v>7</v>
      </c>
      <c r="V26" s="17" t="s">
        <v>7</v>
      </c>
      <c r="W26" s="17" t="s">
        <v>7</v>
      </c>
      <c r="X26" s="17" t="s">
        <v>7</v>
      </c>
      <c r="Y26" s="17" t="s">
        <v>7</v>
      </c>
      <c r="Z26" s="17" t="s">
        <v>7</v>
      </c>
      <c r="AA26" s="17" t="s">
        <v>7</v>
      </c>
      <c r="AB26" s="17" t="s">
        <v>7</v>
      </c>
      <c r="AC26" s="17" t="s">
        <v>7</v>
      </c>
      <c r="AD26" s="17" t="s">
        <v>7</v>
      </c>
      <c r="AE26" s="17" t="s">
        <v>7</v>
      </c>
      <c r="AF26" s="17" t="s">
        <v>7</v>
      </c>
      <c r="AG26" s="17" t="s">
        <v>7</v>
      </c>
      <c r="AH26" s="17" t="s">
        <v>7</v>
      </c>
      <c r="AI26" s="17" t="s">
        <v>7</v>
      </c>
      <c r="AJ26" s="17" t="s">
        <v>7</v>
      </c>
      <c r="AK26" s="17" t="s">
        <v>7</v>
      </c>
      <c r="AL26" s="40" t="s">
        <v>7</v>
      </c>
      <c r="AM26" s="19">
        <f t="shared" si="0"/>
        <v>0</v>
      </c>
    </row>
    <row r="27" spans="1:39" hidden="1" x14ac:dyDescent="0.3">
      <c r="A27" s="9">
        <v>21</v>
      </c>
      <c r="B27" s="16"/>
      <c r="C27" s="17" t="s">
        <v>7</v>
      </c>
      <c r="D27" s="17" t="s">
        <v>7</v>
      </c>
      <c r="E27" s="17" t="s">
        <v>7</v>
      </c>
      <c r="F27" s="17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7" t="s">
        <v>7</v>
      </c>
      <c r="L27" s="17" t="s">
        <v>7</v>
      </c>
      <c r="M27" s="17" t="s">
        <v>7</v>
      </c>
      <c r="N27" s="17" t="s">
        <v>7</v>
      </c>
      <c r="O27" s="17" t="s">
        <v>7</v>
      </c>
      <c r="P27" s="17" t="s">
        <v>7</v>
      </c>
      <c r="Q27" s="17" t="s">
        <v>7</v>
      </c>
      <c r="R27" s="17" t="s">
        <v>7</v>
      </c>
      <c r="S27" s="17" t="s">
        <v>7</v>
      </c>
      <c r="T27" s="17" t="s">
        <v>7</v>
      </c>
      <c r="U27" s="17" t="s">
        <v>7</v>
      </c>
      <c r="V27" s="17" t="s">
        <v>7</v>
      </c>
      <c r="W27" s="17" t="s">
        <v>7</v>
      </c>
      <c r="X27" s="17" t="s">
        <v>7</v>
      </c>
      <c r="Y27" s="17" t="s">
        <v>7</v>
      </c>
      <c r="Z27" s="17" t="s">
        <v>7</v>
      </c>
      <c r="AA27" s="17" t="s">
        <v>7</v>
      </c>
      <c r="AB27" s="17" t="s">
        <v>7</v>
      </c>
      <c r="AC27" s="17" t="s">
        <v>7</v>
      </c>
      <c r="AD27" s="17" t="s">
        <v>7</v>
      </c>
      <c r="AE27" s="17" t="s">
        <v>7</v>
      </c>
      <c r="AF27" s="17" t="s">
        <v>7</v>
      </c>
      <c r="AG27" s="17" t="s">
        <v>7</v>
      </c>
      <c r="AH27" s="17" t="s">
        <v>7</v>
      </c>
      <c r="AI27" s="17" t="s">
        <v>7</v>
      </c>
      <c r="AJ27" s="17" t="s">
        <v>7</v>
      </c>
      <c r="AK27" s="17" t="s">
        <v>7</v>
      </c>
      <c r="AL27" s="40" t="s">
        <v>7</v>
      </c>
      <c r="AM27" s="19">
        <f t="shared" si="0"/>
        <v>0</v>
      </c>
    </row>
    <row r="28" spans="1:39" hidden="1" x14ac:dyDescent="0.3">
      <c r="A28" s="9">
        <v>22</v>
      </c>
      <c r="B28" s="16"/>
      <c r="C28" s="17" t="s">
        <v>7</v>
      </c>
      <c r="D28" s="17" t="s">
        <v>7</v>
      </c>
      <c r="E28" s="17" t="s">
        <v>7</v>
      </c>
      <c r="F28" s="17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7" t="s">
        <v>7</v>
      </c>
      <c r="L28" s="17" t="s">
        <v>7</v>
      </c>
      <c r="M28" s="17" t="s">
        <v>7</v>
      </c>
      <c r="N28" s="17" t="s">
        <v>7</v>
      </c>
      <c r="O28" s="17" t="s">
        <v>7</v>
      </c>
      <c r="P28" s="17" t="s">
        <v>7</v>
      </c>
      <c r="Q28" s="17" t="s">
        <v>7</v>
      </c>
      <c r="R28" s="17" t="s">
        <v>7</v>
      </c>
      <c r="S28" s="17" t="s">
        <v>7</v>
      </c>
      <c r="T28" s="17" t="s">
        <v>7</v>
      </c>
      <c r="U28" s="17" t="s">
        <v>7</v>
      </c>
      <c r="V28" s="17" t="s">
        <v>7</v>
      </c>
      <c r="W28" s="17" t="s">
        <v>7</v>
      </c>
      <c r="X28" s="17" t="s">
        <v>7</v>
      </c>
      <c r="Y28" s="17" t="s">
        <v>7</v>
      </c>
      <c r="Z28" s="17" t="s">
        <v>7</v>
      </c>
      <c r="AA28" s="17" t="s">
        <v>7</v>
      </c>
      <c r="AB28" s="17" t="s">
        <v>7</v>
      </c>
      <c r="AC28" s="17" t="s">
        <v>7</v>
      </c>
      <c r="AD28" s="17" t="s">
        <v>7</v>
      </c>
      <c r="AE28" s="17" t="s">
        <v>7</v>
      </c>
      <c r="AF28" s="17" t="s">
        <v>7</v>
      </c>
      <c r="AG28" s="17" t="s">
        <v>7</v>
      </c>
      <c r="AH28" s="17" t="s">
        <v>7</v>
      </c>
      <c r="AI28" s="17" t="s">
        <v>7</v>
      </c>
      <c r="AJ28" s="17" t="s">
        <v>7</v>
      </c>
      <c r="AK28" s="17" t="s">
        <v>7</v>
      </c>
      <c r="AL28" s="40" t="s">
        <v>7</v>
      </c>
      <c r="AM28" s="19">
        <f t="shared" si="0"/>
        <v>0</v>
      </c>
    </row>
    <row r="29" spans="1:39" hidden="1" x14ac:dyDescent="0.3">
      <c r="A29" s="9">
        <v>23</v>
      </c>
      <c r="B29" s="16"/>
      <c r="C29" s="17" t="s">
        <v>7</v>
      </c>
      <c r="D29" s="17" t="s">
        <v>7</v>
      </c>
      <c r="E29" s="17" t="s">
        <v>7</v>
      </c>
      <c r="F29" s="17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7" t="s">
        <v>7</v>
      </c>
      <c r="L29" s="17" t="s">
        <v>7</v>
      </c>
      <c r="M29" s="17" t="s">
        <v>7</v>
      </c>
      <c r="N29" s="17" t="s">
        <v>7</v>
      </c>
      <c r="O29" s="17" t="s">
        <v>7</v>
      </c>
      <c r="P29" s="17" t="s">
        <v>7</v>
      </c>
      <c r="Q29" s="17" t="s">
        <v>7</v>
      </c>
      <c r="R29" s="17" t="s">
        <v>7</v>
      </c>
      <c r="S29" s="17" t="s">
        <v>7</v>
      </c>
      <c r="T29" s="17" t="s">
        <v>7</v>
      </c>
      <c r="U29" s="17" t="s">
        <v>7</v>
      </c>
      <c r="V29" s="17" t="s">
        <v>7</v>
      </c>
      <c r="W29" s="17" t="s">
        <v>7</v>
      </c>
      <c r="X29" s="17" t="s">
        <v>7</v>
      </c>
      <c r="Y29" s="17" t="s">
        <v>7</v>
      </c>
      <c r="Z29" s="17" t="s">
        <v>7</v>
      </c>
      <c r="AA29" s="17" t="s">
        <v>7</v>
      </c>
      <c r="AB29" s="17" t="s">
        <v>7</v>
      </c>
      <c r="AC29" s="17" t="s">
        <v>7</v>
      </c>
      <c r="AD29" s="17" t="s">
        <v>7</v>
      </c>
      <c r="AE29" s="17" t="s">
        <v>7</v>
      </c>
      <c r="AF29" s="17" t="s">
        <v>7</v>
      </c>
      <c r="AG29" s="17" t="s">
        <v>7</v>
      </c>
      <c r="AH29" s="17" t="s">
        <v>7</v>
      </c>
      <c r="AI29" s="17" t="s">
        <v>7</v>
      </c>
      <c r="AJ29" s="17" t="s">
        <v>7</v>
      </c>
      <c r="AK29" s="17" t="s">
        <v>7</v>
      </c>
      <c r="AL29" s="40" t="s">
        <v>7</v>
      </c>
      <c r="AM29" s="19">
        <f t="shared" si="0"/>
        <v>0</v>
      </c>
    </row>
    <row r="30" spans="1:39" hidden="1" x14ac:dyDescent="0.3">
      <c r="A30" s="9">
        <v>24</v>
      </c>
      <c r="B30" s="16"/>
      <c r="C30" s="17" t="s">
        <v>7</v>
      </c>
      <c r="D30" s="17" t="s">
        <v>7</v>
      </c>
      <c r="E30" s="17" t="s">
        <v>7</v>
      </c>
      <c r="F30" s="17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7" t="s">
        <v>7</v>
      </c>
      <c r="L30" s="17" t="s">
        <v>7</v>
      </c>
      <c r="M30" s="17" t="s">
        <v>7</v>
      </c>
      <c r="N30" s="17" t="s">
        <v>7</v>
      </c>
      <c r="O30" s="17" t="s">
        <v>7</v>
      </c>
      <c r="P30" s="17" t="s">
        <v>7</v>
      </c>
      <c r="Q30" s="17" t="s">
        <v>7</v>
      </c>
      <c r="R30" s="17" t="s">
        <v>7</v>
      </c>
      <c r="S30" s="17" t="s">
        <v>7</v>
      </c>
      <c r="T30" s="17" t="s">
        <v>7</v>
      </c>
      <c r="U30" s="17" t="s">
        <v>7</v>
      </c>
      <c r="V30" s="17" t="s">
        <v>7</v>
      </c>
      <c r="W30" s="17" t="s">
        <v>7</v>
      </c>
      <c r="X30" s="17" t="s">
        <v>7</v>
      </c>
      <c r="Y30" s="17" t="s">
        <v>7</v>
      </c>
      <c r="Z30" s="17" t="s">
        <v>7</v>
      </c>
      <c r="AA30" s="17" t="s">
        <v>7</v>
      </c>
      <c r="AB30" s="17" t="s">
        <v>7</v>
      </c>
      <c r="AC30" s="17" t="s">
        <v>7</v>
      </c>
      <c r="AD30" s="17" t="s">
        <v>7</v>
      </c>
      <c r="AE30" s="17" t="s">
        <v>7</v>
      </c>
      <c r="AF30" s="17" t="s">
        <v>7</v>
      </c>
      <c r="AG30" s="17" t="s">
        <v>7</v>
      </c>
      <c r="AH30" s="17" t="s">
        <v>7</v>
      </c>
      <c r="AI30" s="17" t="s">
        <v>7</v>
      </c>
      <c r="AJ30" s="17" t="s">
        <v>7</v>
      </c>
      <c r="AK30" s="17" t="s">
        <v>7</v>
      </c>
      <c r="AL30" s="40" t="s">
        <v>7</v>
      </c>
      <c r="AM30" s="19">
        <f t="shared" si="0"/>
        <v>0</v>
      </c>
    </row>
    <row r="31" spans="1:39" ht="21" customHeight="1" x14ac:dyDescent="0.3">
      <c r="A31" s="52" t="s">
        <v>35</v>
      </c>
      <c r="B31" s="9" t="s">
        <v>46</v>
      </c>
      <c r="C31" s="19">
        <f>SUM(C7:C30)</f>
        <v>0</v>
      </c>
      <c r="D31" s="19">
        <f t="shared" ref="D31:AL31" si="1">SUM(D7:D30)</f>
        <v>38</v>
      </c>
      <c r="E31" s="19">
        <f t="shared" si="1"/>
        <v>40</v>
      </c>
      <c r="F31" s="19">
        <f t="shared" si="1"/>
        <v>47</v>
      </c>
      <c r="G31" s="19">
        <f t="shared" si="1"/>
        <v>46</v>
      </c>
      <c r="H31" s="19">
        <f t="shared" si="1"/>
        <v>54</v>
      </c>
      <c r="I31" s="19">
        <f t="shared" si="1"/>
        <v>71</v>
      </c>
      <c r="J31" s="19">
        <f t="shared" si="1"/>
        <v>69</v>
      </c>
      <c r="K31" s="19">
        <f t="shared" si="1"/>
        <v>55</v>
      </c>
      <c r="L31" s="19">
        <f t="shared" si="1"/>
        <v>44</v>
      </c>
      <c r="M31" s="19">
        <f t="shared" si="1"/>
        <v>43</v>
      </c>
      <c r="N31" s="19">
        <f t="shared" si="1"/>
        <v>47</v>
      </c>
      <c r="O31" s="19">
        <f t="shared" si="1"/>
        <v>54</v>
      </c>
      <c r="P31" s="19">
        <f t="shared" si="1"/>
        <v>46</v>
      </c>
      <c r="Q31" s="19">
        <f t="shared" si="1"/>
        <v>46</v>
      </c>
      <c r="R31" s="19">
        <f t="shared" si="1"/>
        <v>49</v>
      </c>
      <c r="S31" s="19">
        <f t="shared" si="1"/>
        <v>50</v>
      </c>
      <c r="T31" s="19">
        <f t="shared" si="1"/>
        <v>47</v>
      </c>
      <c r="U31" s="19">
        <f t="shared" si="1"/>
        <v>49</v>
      </c>
      <c r="V31" s="19">
        <f t="shared" si="1"/>
        <v>59</v>
      </c>
      <c r="W31" s="19">
        <f t="shared" si="1"/>
        <v>64</v>
      </c>
      <c r="X31" s="19">
        <f t="shared" si="1"/>
        <v>64</v>
      </c>
      <c r="Y31" s="19">
        <f t="shared" si="1"/>
        <v>56</v>
      </c>
      <c r="Z31" s="19">
        <f t="shared" si="1"/>
        <v>51</v>
      </c>
      <c r="AA31" s="19">
        <f t="shared" si="1"/>
        <v>38</v>
      </c>
      <c r="AB31" s="19">
        <f t="shared" si="1"/>
        <v>40</v>
      </c>
      <c r="AC31" s="19">
        <f t="shared" si="1"/>
        <v>47</v>
      </c>
      <c r="AD31" s="19">
        <f t="shared" si="1"/>
        <v>46</v>
      </c>
      <c r="AE31" s="19">
        <f t="shared" si="1"/>
        <v>54</v>
      </c>
      <c r="AF31" s="19">
        <f t="shared" si="1"/>
        <v>71</v>
      </c>
      <c r="AG31" s="19">
        <f t="shared" si="1"/>
        <v>69</v>
      </c>
      <c r="AH31" s="19">
        <f t="shared" si="1"/>
        <v>55</v>
      </c>
      <c r="AI31" s="19">
        <f t="shared" si="1"/>
        <v>44</v>
      </c>
      <c r="AJ31" s="19">
        <f t="shared" si="1"/>
        <v>43</v>
      </c>
      <c r="AK31" s="19">
        <f t="shared" si="1"/>
        <v>47</v>
      </c>
      <c r="AL31" s="20">
        <f t="shared" si="1"/>
        <v>54</v>
      </c>
      <c r="AM31" s="19">
        <f>SUM(C31:AL31)</f>
        <v>1797</v>
      </c>
    </row>
    <row r="32" spans="1:39" ht="20.25" customHeight="1" x14ac:dyDescent="0.3">
      <c r="A32" s="53"/>
      <c r="B32" s="9" t="s">
        <v>42</v>
      </c>
      <c r="C32" s="19">
        <f>C31*$B$5</f>
        <v>0</v>
      </c>
      <c r="D32" s="19">
        <f t="shared" ref="D32:AM32" si="2">D31*$B$5</f>
        <v>1900</v>
      </c>
      <c r="E32" s="19">
        <f t="shared" si="2"/>
        <v>2000</v>
      </c>
      <c r="F32" s="19">
        <f t="shared" si="2"/>
        <v>2350</v>
      </c>
      <c r="G32" s="19">
        <f t="shared" si="2"/>
        <v>2300</v>
      </c>
      <c r="H32" s="19">
        <f t="shared" si="2"/>
        <v>2700</v>
      </c>
      <c r="I32" s="19">
        <f t="shared" si="2"/>
        <v>3550</v>
      </c>
      <c r="J32" s="19">
        <f t="shared" si="2"/>
        <v>3450</v>
      </c>
      <c r="K32" s="19">
        <f t="shared" si="2"/>
        <v>2750</v>
      </c>
      <c r="L32" s="19">
        <f t="shared" si="2"/>
        <v>2200</v>
      </c>
      <c r="M32" s="19">
        <f t="shared" si="2"/>
        <v>2150</v>
      </c>
      <c r="N32" s="19">
        <f t="shared" si="2"/>
        <v>2350</v>
      </c>
      <c r="O32" s="19">
        <f t="shared" si="2"/>
        <v>2700</v>
      </c>
      <c r="P32" s="19">
        <f t="shared" si="2"/>
        <v>2300</v>
      </c>
      <c r="Q32" s="19">
        <f t="shared" si="2"/>
        <v>2300</v>
      </c>
      <c r="R32" s="19">
        <f t="shared" si="2"/>
        <v>2450</v>
      </c>
      <c r="S32" s="19">
        <f t="shared" si="2"/>
        <v>2500</v>
      </c>
      <c r="T32" s="19">
        <f t="shared" si="2"/>
        <v>2350</v>
      </c>
      <c r="U32" s="19">
        <f t="shared" si="2"/>
        <v>2450</v>
      </c>
      <c r="V32" s="19">
        <f t="shared" si="2"/>
        <v>2950</v>
      </c>
      <c r="W32" s="19">
        <f t="shared" si="2"/>
        <v>3200</v>
      </c>
      <c r="X32" s="19">
        <f t="shared" si="2"/>
        <v>3200</v>
      </c>
      <c r="Y32" s="19">
        <f t="shared" si="2"/>
        <v>2800</v>
      </c>
      <c r="Z32" s="19">
        <f t="shared" si="2"/>
        <v>2550</v>
      </c>
      <c r="AA32" s="19">
        <f t="shared" si="2"/>
        <v>1900</v>
      </c>
      <c r="AB32" s="19">
        <f t="shared" si="2"/>
        <v>2000</v>
      </c>
      <c r="AC32" s="19">
        <f t="shared" si="2"/>
        <v>2350</v>
      </c>
      <c r="AD32" s="19">
        <f t="shared" si="2"/>
        <v>2300</v>
      </c>
      <c r="AE32" s="19">
        <f t="shared" si="2"/>
        <v>2700</v>
      </c>
      <c r="AF32" s="19">
        <f t="shared" si="2"/>
        <v>3550</v>
      </c>
      <c r="AG32" s="19">
        <f t="shared" si="2"/>
        <v>3450</v>
      </c>
      <c r="AH32" s="19">
        <f t="shared" si="2"/>
        <v>2750</v>
      </c>
      <c r="AI32" s="19">
        <f t="shared" si="2"/>
        <v>2200</v>
      </c>
      <c r="AJ32" s="19">
        <f t="shared" si="2"/>
        <v>2150</v>
      </c>
      <c r="AK32" s="19">
        <f t="shared" si="2"/>
        <v>2350</v>
      </c>
      <c r="AL32" s="19">
        <f t="shared" si="2"/>
        <v>2700</v>
      </c>
      <c r="AM32" s="19">
        <f t="shared" si="2"/>
        <v>89850</v>
      </c>
    </row>
    <row r="33" spans="1:38" ht="21.75" customHeight="1" x14ac:dyDescent="0.3">
      <c r="A33" s="51" t="s">
        <v>41</v>
      </c>
      <c r="B33" s="51"/>
      <c r="C33" s="19">
        <f>C32</f>
        <v>0</v>
      </c>
      <c r="D33" s="19">
        <f>C33+D32</f>
        <v>1900</v>
      </c>
      <c r="E33" s="19">
        <f>D33+E32</f>
        <v>3900</v>
      </c>
      <c r="F33" s="19">
        <f t="shared" ref="F33:O33" si="3">E33+F32</f>
        <v>6250</v>
      </c>
      <c r="G33" s="19">
        <f t="shared" si="3"/>
        <v>8550</v>
      </c>
      <c r="H33" s="19">
        <f t="shared" si="3"/>
        <v>11250</v>
      </c>
      <c r="I33" s="19">
        <f t="shared" si="3"/>
        <v>14800</v>
      </c>
      <c r="J33" s="19">
        <f t="shared" si="3"/>
        <v>18250</v>
      </c>
      <c r="K33" s="19">
        <f t="shared" si="3"/>
        <v>21000</v>
      </c>
      <c r="L33" s="19">
        <f t="shared" si="3"/>
        <v>23200</v>
      </c>
      <c r="M33" s="19">
        <f t="shared" si="3"/>
        <v>25350</v>
      </c>
      <c r="N33" s="19">
        <f t="shared" si="3"/>
        <v>27700</v>
      </c>
      <c r="O33" s="19">
        <f t="shared" si="3"/>
        <v>30400</v>
      </c>
      <c r="P33" s="19">
        <f t="shared" ref="P33" si="4">O33+P32</f>
        <v>32700</v>
      </c>
      <c r="Q33" s="19">
        <f t="shared" ref="Q33" si="5">P33+Q32</f>
        <v>35000</v>
      </c>
      <c r="R33" s="19">
        <f t="shared" ref="R33" si="6">Q33+R32</f>
        <v>37450</v>
      </c>
      <c r="S33" s="19">
        <f t="shared" ref="S33" si="7">R33+S32</f>
        <v>39950</v>
      </c>
      <c r="T33" s="19">
        <f t="shared" ref="T33" si="8">S33+T32</f>
        <v>42300</v>
      </c>
      <c r="U33" s="19">
        <f t="shared" ref="U33" si="9">T33+U32</f>
        <v>44750</v>
      </c>
      <c r="V33" s="19">
        <f t="shared" ref="V33" si="10">U33+V32</f>
        <v>47700</v>
      </c>
      <c r="W33" s="19">
        <f t="shared" ref="W33:Y33" si="11">V33+W32</f>
        <v>50900</v>
      </c>
      <c r="X33" s="19">
        <f t="shared" si="11"/>
        <v>54100</v>
      </c>
      <c r="Y33" s="19">
        <f t="shared" si="11"/>
        <v>56900</v>
      </c>
      <c r="Z33" s="19">
        <f t="shared" ref="Z33" si="12">Y33+Z32</f>
        <v>59450</v>
      </c>
      <c r="AA33" s="19">
        <f t="shared" ref="AA33" si="13">Z33+AA32</f>
        <v>61350</v>
      </c>
      <c r="AB33" s="19">
        <f t="shared" ref="AB33" si="14">AA33+AB32</f>
        <v>63350</v>
      </c>
      <c r="AC33" s="19">
        <f t="shared" ref="AC33" si="15">AB33+AC32</f>
        <v>65700</v>
      </c>
      <c r="AD33" s="19">
        <f t="shared" ref="AD33" si="16">AC33+AD32</f>
        <v>68000</v>
      </c>
      <c r="AE33" s="19">
        <f t="shared" ref="AE33" si="17">AD33+AE32</f>
        <v>70700</v>
      </c>
      <c r="AF33" s="19">
        <f t="shared" ref="AF33" si="18">AE33+AF32</f>
        <v>74250</v>
      </c>
      <c r="AG33" s="19">
        <f t="shared" ref="AG33:AI33" si="19">AF33+AG32</f>
        <v>77700</v>
      </c>
      <c r="AH33" s="19">
        <f t="shared" si="19"/>
        <v>80450</v>
      </c>
      <c r="AI33" s="19">
        <f t="shared" si="19"/>
        <v>82650</v>
      </c>
      <c r="AJ33" s="19">
        <f t="shared" ref="AJ33" si="20">AI33+AJ32</f>
        <v>84800</v>
      </c>
      <c r="AK33" s="19">
        <f t="shared" ref="AK33" si="21">AJ33+AK32</f>
        <v>87150</v>
      </c>
      <c r="AL33" s="19">
        <f t="shared" ref="AL33" si="22">AK33+AL32</f>
        <v>89850</v>
      </c>
    </row>
  </sheetData>
  <mergeCells count="6">
    <mergeCell ref="A1:AM1"/>
    <mergeCell ref="A33:B33"/>
    <mergeCell ref="A31:A32"/>
    <mergeCell ref="A2:B2"/>
    <mergeCell ref="A3:B3"/>
    <mergeCell ref="AM5:AM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1"/>
  <sheetViews>
    <sheetView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C6" sqref="C6:C20"/>
    </sheetView>
  </sheetViews>
  <sheetFormatPr baseColWidth="10" defaultColWidth="11.44140625" defaultRowHeight="14.4" x14ac:dyDescent="0.3"/>
  <cols>
    <col min="1" max="1" width="8.33203125" style="8" customWidth="1"/>
    <col min="2" max="2" width="28.5546875" customWidth="1"/>
    <col min="3" max="25" width="10.33203125" customWidth="1"/>
    <col min="26" max="38" width="11.77734375" bestFit="1" customWidth="1"/>
    <col min="39" max="39" width="9.77734375" bestFit="1" customWidth="1"/>
  </cols>
  <sheetData>
    <row r="1" spans="1:39" x14ac:dyDescent="0.3">
      <c r="A1" s="54" t="s">
        <v>18</v>
      </c>
      <c r="B1" s="54"/>
    </row>
    <row r="2" spans="1:39" x14ac:dyDescent="0.3">
      <c r="A2" s="55" t="s">
        <v>19</v>
      </c>
      <c r="B2" s="55"/>
    </row>
    <row r="3" spans="1:39" ht="15" thickBot="1" x14ac:dyDescent="0.35">
      <c r="C3" s="1" t="s">
        <v>17</v>
      </c>
    </row>
    <row r="4" spans="1:39" s="5" customFormat="1" ht="33.75" customHeight="1" x14ac:dyDescent="0.3">
      <c r="A4" s="61" t="s">
        <v>9</v>
      </c>
      <c r="B4" s="62"/>
      <c r="C4" s="6">
        <v>1</v>
      </c>
      <c r="D4" s="7">
        <v>2</v>
      </c>
      <c r="E4" s="7">
        <v>3</v>
      </c>
      <c r="F4" s="6">
        <v>4</v>
      </c>
      <c r="G4" s="7">
        <v>5</v>
      </c>
      <c r="H4" s="7">
        <v>6</v>
      </c>
      <c r="I4" s="6">
        <v>7</v>
      </c>
      <c r="J4" s="7">
        <v>8</v>
      </c>
      <c r="K4" s="7">
        <v>9</v>
      </c>
      <c r="L4" s="6">
        <v>10</v>
      </c>
      <c r="M4" s="7">
        <v>11</v>
      </c>
      <c r="N4" s="7">
        <v>12</v>
      </c>
      <c r="O4" s="6">
        <v>13</v>
      </c>
      <c r="P4" s="7">
        <v>14</v>
      </c>
      <c r="Q4" s="7">
        <v>15</v>
      </c>
      <c r="R4" s="6">
        <v>16</v>
      </c>
      <c r="S4" s="7">
        <v>17</v>
      </c>
      <c r="T4" s="7">
        <v>18</v>
      </c>
      <c r="U4" s="6">
        <v>19</v>
      </c>
      <c r="V4" s="7">
        <v>20</v>
      </c>
      <c r="W4" s="7">
        <v>21</v>
      </c>
      <c r="X4" s="6">
        <v>22</v>
      </c>
      <c r="Y4" s="7">
        <v>23</v>
      </c>
      <c r="Z4" s="7">
        <v>24</v>
      </c>
      <c r="AA4" s="6">
        <v>25</v>
      </c>
      <c r="AB4" s="7">
        <v>26</v>
      </c>
      <c r="AC4" s="7">
        <v>27</v>
      </c>
      <c r="AD4" s="6">
        <v>28</v>
      </c>
      <c r="AE4" s="7">
        <v>29</v>
      </c>
      <c r="AF4" s="7">
        <v>30</v>
      </c>
      <c r="AG4" s="6">
        <v>31</v>
      </c>
      <c r="AH4" s="7">
        <v>32</v>
      </c>
      <c r="AI4" s="7">
        <v>33</v>
      </c>
      <c r="AJ4" s="6">
        <v>34</v>
      </c>
      <c r="AK4" s="7">
        <v>35</v>
      </c>
      <c r="AL4" s="7">
        <v>36</v>
      </c>
      <c r="AM4" s="57" t="s">
        <v>32</v>
      </c>
    </row>
    <row r="5" spans="1:39" s="1" customFormat="1" ht="15" thickBot="1" x14ac:dyDescent="0.35">
      <c r="A5" s="9" t="s">
        <v>0</v>
      </c>
      <c r="B5" s="23" t="s">
        <v>6</v>
      </c>
      <c r="C5" s="22" t="str">
        <f>'Saving sheet'!C6</f>
        <v>__/__/_____</v>
      </c>
      <c r="D5" s="22" t="str">
        <f>'Saving sheet'!D6</f>
        <v>__/__/_____</v>
      </c>
      <c r="E5" s="22" t="str">
        <f>'Saving sheet'!E6</f>
        <v>__/__/_____</v>
      </c>
      <c r="F5" s="22" t="str">
        <f>'Saving sheet'!F6</f>
        <v>__/__/_____</v>
      </c>
      <c r="G5" s="22" t="str">
        <f>'Saving sheet'!G6</f>
        <v>__/__/_____</v>
      </c>
      <c r="H5" s="22" t="str">
        <f>'Saving sheet'!H6</f>
        <v>__/__/_____</v>
      </c>
      <c r="I5" s="22" t="str">
        <f>'Saving sheet'!I6</f>
        <v>__/__/_____</v>
      </c>
      <c r="J5" s="22" t="str">
        <f>'Saving sheet'!J6</f>
        <v>__/__/_____</v>
      </c>
      <c r="K5" s="22" t="str">
        <f>'Saving sheet'!K6</f>
        <v>__/__/_____</v>
      </c>
      <c r="L5" s="22" t="str">
        <f>'Saving sheet'!L6</f>
        <v>__/__/_____</v>
      </c>
      <c r="M5" s="22" t="str">
        <f>'Saving sheet'!M6</f>
        <v>__/__/_____</v>
      </c>
      <c r="N5" s="22" t="str">
        <f>'Saving sheet'!N6</f>
        <v>__/__/_____</v>
      </c>
      <c r="O5" s="22" t="str">
        <f>'Saving sheet'!O6</f>
        <v>__/__/_____</v>
      </c>
      <c r="P5" s="22" t="str">
        <f>'Saving sheet'!P6</f>
        <v>__/__/_____</v>
      </c>
      <c r="Q5" s="22" t="str">
        <f>'Saving sheet'!Q6</f>
        <v>__/__/_____</v>
      </c>
      <c r="R5" s="22" t="str">
        <f>'Saving sheet'!R6</f>
        <v>__/__/_____</v>
      </c>
      <c r="S5" s="22" t="str">
        <f>'Saving sheet'!S6</f>
        <v>__/__/_____</v>
      </c>
      <c r="T5" s="22" t="str">
        <f>'Saving sheet'!T6</f>
        <v>__/__/_____</v>
      </c>
      <c r="U5" s="22" t="str">
        <f>'Saving sheet'!U6</f>
        <v>__/__/_____</v>
      </c>
      <c r="V5" s="22" t="str">
        <f>'Saving sheet'!V6</f>
        <v>__/__/_____</v>
      </c>
      <c r="W5" s="22" t="str">
        <f>'Saving sheet'!W6</f>
        <v>__/__/_____</v>
      </c>
      <c r="X5" s="22" t="str">
        <f>'Saving sheet'!X6</f>
        <v>__/__/_____</v>
      </c>
      <c r="Y5" s="22" t="str">
        <f>'Saving sheet'!Y6</f>
        <v>__/__/_____</v>
      </c>
      <c r="Z5" s="22" t="str">
        <f>'Saving sheet'!Z6</f>
        <v>__/__/_____</v>
      </c>
      <c r="AA5" s="22" t="str">
        <f>'Saving sheet'!AA6</f>
        <v>__/__/_____</v>
      </c>
      <c r="AB5" s="22" t="str">
        <f>'Saving sheet'!AB6</f>
        <v>__/__/_____</v>
      </c>
      <c r="AC5" s="22" t="str">
        <f>'Saving sheet'!AC6</f>
        <v>__/__/_____</v>
      </c>
      <c r="AD5" s="22" t="str">
        <f>'Saving sheet'!AD6</f>
        <v>__/__/_____</v>
      </c>
      <c r="AE5" s="22" t="str">
        <f>'Saving sheet'!AE6</f>
        <v>__/__/_____</v>
      </c>
      <c r="AF5" s="22" t="str">
        <f>'Saving sheet'!AF6</f>
        <v>__/__/_____</v>
      </c>
      <c r="AG5" s="22" t="str">
        <f>'Saving sheet'!AG6</f>
        <v>__/__/_____</v>
      </c>
      <c r="AH5" s="22" t="str">
        <f>'Saving sheet'!AH6</f>
        <v>__/__/_____</v>
      </c>
      <c r="AI5" s="22" t="str">
        <f>'Saving sheet'!AI6</f>
        <v>__/__/_____</v>
      </c>
      <c r="AJ5" s="22" t="str">
        <f>'Saving sheet'!AJ6</f>
        <v>__/__/_____</v>
      </c>
      <c r="AK5" s="22" t="str">
        <f>'Saving sheet'!AK6</f>
        <v>__/__/_____</v>
      </c>
      <c r="AL5" s="22" t="str">
        <f>'Saving sheet'!AL6</f>
        <v>__/__/_____</v>
      </c>
      <c r="AM5" s="58"/>
    </row>
    <row r="6" spans="1:39" x14ac:dyDescent="0.3">
      <c r="A6" s="9">
        <v>1</v>
      </c>
      <c r="B6" s="26" t="str">
        <f>'Saving sheet'!B7</f>
        <v>X</v>
      </c>
      <c r="C6" s="49"/>
      <c r="D6" s="17"/>
      <c r="E6" s="17"/>
      <c r="F6" s="17"/>
      <c r="G6" s="17">
        <v>5</v>
      </c>
      <c r="H6" s="17">
        <v>5</v>
      </c>
      <c r="I6" s="17">
        <v>5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21">
        <f t="shared" ref="AM6:AM29" si="0">SUM(C6:AL6)</f>
        <v>15</v>
      </c>
    </row>
    <row r="7" spans="1:39" x14ac:dyDescent="0.3">
      <c r="A7" s="9">
        <v>2</v>
      </c>
      <c r="B7" s="26" t="str">
        <f>'Saving sheet'!B8</f>
        <v>XX</v>
      </c>
      <c r="C7" s="49"/>
      <c r="D7" s="17"/>
      <c r="E7" s="17"/>
      <c r="F7" s="17"/>
      <c r="G7" s="17"/>
      <c r="H7" s="17"/>
      <c r="I7" s="17"/>
      <c r="J7" s="17">
        <v>10</v>
      </c>
      <c r="K7" s="17"/>
      <c r="L7" s="17"/>
      <c r="M7" s="17"/>
      <c r="N7" s="17"/>
      <c r="O7" s="17">
        <v>10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>
        <v>10</v>
      </c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21">
        <f t="shared" si="0"/>
        <v>30</v>
      </c>
    </row>
    <row r="8" spans="1:39" x14ac:dyDescent="0.3">
      <c r="A8" s="9">
        <v>3</v>
      </c>
      <c r="B8" s="26" t="str">
        <f>'Saving sheet'!B9</f>
        <v>XXX</v>
      </c>
      <c r="C8" s="49"/>
      <c r="D8" s="17">
        <v>10</v>
      </c>
      <c r="E8" s="17"/>
      <c r="F8" s="17"/>
      <c r="G8" s="17"/>
      <c r="H8" s="17"/>
      <c r="I8" s="17"/>
      <c r="J8" s="17">
        <v>10</v>
      </c>
      <c r="K8" s="17"/>
      <c r="L8" s="17"/>
      <c r="M8" s="17"/>
      <c r="N8" s="17">
        <v>10</v>
      </c>
      <c r="O8" s="17"/>
      <c r="P8" s="17"/>
      <c r="Q8" s="17"/>
      <c r="R8" s="17">
        <v>10</v>
      </c>
      <c r="S8" s="17"/>
      <c r="T8" s="17">
        <v>15</v>
      </c>
      <c r="U8" s="17"/>
      <c r="V8" s="17"/>
      <c r="W8" s="17"/>
      <c r="X8" s="17"/>
      <c r="Y8" s="17"/>
      <c r="Z8" s="17"/>
      <c r="AA8" s="17"/>
      <c r="AB8" s="17"/>
      <c r="AC8" s="17"/>
      <c r="AD8" s="17">
        <v>10</v>
      </c>
      <c r="AE8" s="17"/>
      <c r="AF8" s="17">
        <v>15</v>
      </c>
      <c r="AG8" s="17"/>
      <c r="AH8" s="17"/>
      <c r="AI8" s="17"/>
      <c r="AJ8" s="17"/>
      <c r="AK8" s="17"/>
      <c r="AL8" s="17"/>
      <c r="AM8" s="21">
        <f t="shared" si="0"/>
        <v>80</v>
      </c>
    </row>
    <row r="9" spans="1:39" x14ac:dyDescent="0.3">
      <c r="A9" s="9">
        <v>4</v>
      </c>
      <c r="B9" s="26" t="str">
        <f>'Saving sheet'!B10</f>
        <v>XXXX</v>
      </c>
      <c r="C9" s="49"/>
      <c r="D9" s="17"/>
      <c r="E9" s="17"/>
      <c r="F9" s="17">
        <v>10</v>
      </c>
      <c r="G9" s="17"/>
      <c r="H9" s="17"/>
      <c r="I9" s="17"/>
      <c r="J9" s="17"/>
      <c r="K9" s="17"/>
      <c r="L9" s="17"/>
      <c r="M9" s="17">
        <v>10</v>
      </c>
      <c r="N9" s="17"/>
      <c r="O9" s="17"/>
      <c r="P9" s="17"/>
      <c r="Q9" s="17"/>
      <c r="R9" s="17"/>
      <c r="S9" s="17"/>
      <c r="T9" s="17"/>
      <c r="U9" s="17"/>
      <c r="V9" s="17">
        <v>10</v>
      </c>
      <c r="W9" s="17"/>
      <c r="X9" s="17"/>
      <c r="Y9" s="17">
        <v>10</v>
      </c>
      <c r="Z9" s="17"/>
      <c r="AA9" s="17"/>
      <c r="AB9" s="17"/>
      <c r="AC9" s="17"/>
      <c r="AD9" s="17"/>
      <c r="AE9" s="17"/>
      <c r="AF9" s="17"/>
      <c r="AG9" s="17"/>
      <c r="AH9" s="17">
        <v>10</v>
      </c>
      <c r="AI9" s="17"/>
      <c r="AJ9" s="17"/>
      <c r="AK9" s="17">
        <v>10</v>
      </c>
      <c r="AL9" s="17"/>
      <c r="AM9" s="21">
        <f t="shared" si="0"/>
        <v>60</v>
      </c>
    </row>
    <row r="10" spans="1:39" x14ac:dyDescent="0.3">
      <c r="A10" s="9">
        <v>5</v>
      </c>
      <c r="B10" s="26" t="str">
        <f>'Saving sheet'!B11</f>
        <v>XXXXX</v>
      </c>
      <c r="C10" s="49"/>
      <c r="D10" s="17"/>
      <c r="E10" s="17"/>
      <c r="F10" s="17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>
        <v>5</v>
      </c>
      <c r="Q10" s="17"/>
      <c r="R10" s="17"/>
      <c r="S10" s="17"/>
      <c r="T10" s="17"/>
      <c r="U10" s="17"/>
      <c r="V10" s="17"/>
      <c r="W10" s="17"/>
      <c r="X10" s="17"/>
      <c r="Y10" s="17">
        <v>10</v>
      </c>
      <c r="Z10" s="17"/>
      <c r="AA10" s="17"/>
      <c r="AB10" s="17">
        <v>5</v>
      </c>
      <c r="AC10" s="17"/>
      <c r="AD10" s="17"/>
      <c r="AE10" s="17"/>
      <c r="AF10" s="17"/>
      <c r="AG10" s="17"/>
      <c r="AH10" s="17"/>
      <c r="AI10" s="17"/>
      <c r="AJ10" s="17"/>
      <c r="AK10" s="17">
        <v>10</v>
      </c>
      <c r="AL10" s="17"/>
      <c r="AM10" s="21">
        <f t="shared" si="0"/>
        <v>35</v>
      </c>
    </row>
    <row r="11" spans="1:39" x14ac:dyDescent="0.3">
      <c r="A11" s="9">
        <v>6</v>
      </c>
      <c r="B11" s="26" t="str">
        <f>'Saving sheet'!B12</f>
        <v>XXXXXX</v>
      </c>
      <c r="C11" s="49"/>
      <c r="D11" s="17"/>
      <c r="E11" s="17"/>
      <c r="F11" s="17">
        <v>15</v>
      </c>
      <c r="G11" s="17"/>
      <c r="H11" s="17"/>
      <c r="I11" s="17"/>
      <c r="J11" s="17">
        <v>5</v>
      </c>
      <c r="K11" s="17"/>
      <c r="L11" s="17">
        <v>15</v>
      </c>
      <c r="M11" s="17"/>
      <c r="N11" s="17"/>
      <c r="O11" s="17"/>
      <c r="P11" s="17"/>
      <c r="Q11" s="17"/>
      <c r="R11" s="17"/>
      <c r="S11" s="17"/>
      <c r="T11" s="17">
        <v>10</v>
      </c>
      <c r="U11" s="17"/>
      <c r="V11" s="17">
        <v>5</v>
      </c>
      <c r="W11" s="17"/>
      <c r="X11" s="17"/>
      <c r="Y11" s="17"/>
      <c r="Z11" s="17"/>
      <c r="AA11" s="17"/>
      <c r="AB11" s="17"/>
      <c r="AC11" s="17"/>
      <c r="AD11" s="17"/>
      <c r="AE11" s="17"/>
      <c r="AF11" s="17">
        <v>10</v>
      </c>
      <c r="AG11" s="17"/>
      <c r="AH11" s="17">
        <v>5</v>
      </c>
      <c r="AI11" s="17"/>
      <c r="AJ11" s="17"/>
      <c r="AK11" s="17"/>
      <c r="AL11" s="17"/>
      <c r="AM11" s="21">
        <f t="shared" si="0"/>
        <v>65</v>
      </c>
    </row>
    <row r="12" spans="1:39" x14ac:dyDescent="0.3">
      <c r="A12" s="9">
        <v>7</v>
      </c>
      <c r="B12" s="26" t="str">
        <f>'Saving sheet'!B13</f>
        <v>XXXXXXX</v>
      </c>
      <c r="C12" s="49"/>
      <c r="D12" s="17">
        <v>10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>
        <v>5</v>
      </c>
      <c r="Q12" s="17"/>
      <c r="R12" s="17">
        <v>5</v>
      </c>
      <c r="S12" s="17"/>
      <c r="T12" s="17"/>
      <c r="U12" s="17"/>
      <c r="V12" s="17"/>
      <c r="W12" s="17">
        <v>15</v>
      </c>
      <c r="X12" s="17"/>
      <c r="Y12" s="17"/>
      <c r="Z12" s="17"/>
      <c r="AA12" s="17"/>
      <c r="AB12" s="17">
        <v>5</v>
      </c>
      <c r="AC12" s="17"/>
      <c r="AD12" s="17">
        <v>5</v>
      </c>
      <c r="AE12" s="17"/>
      <c r="AF12" s="17"/>
      <c r="AG12" s="17"/>
      <c r="AH12" s="17"/>
      <c r="AI12" s="17">
        <v>15</v>
      </c>
      <c r="AJ12" s="17"/>
      <c r="AK12" s="17"/>
      <c r="AL12" s="17"/>
      <c r="AM12" s="21">
        <f t="shared" si="0"/>
        <v>60</v>
      </c>
    </row>
    <row r="13" spans="1:39" x14ac:dyDescent="0.3">
      <c r="A13" s="9">
        <v>8</v>
      </c>
      <c r="B13" s="26" t="str">
        <f>'Saving sheet'!B14</f>
        <v>XXXXXXXX</v>
      </c>
      <c r="C13" s="49"/>
      <c r="D13" s="17"/>
      <c r="E13" s="17"/>
      <c r="F13" s="17"/>
      <c r="G13" s="17"/>
      <c r="H13" s="17"/>
      <c r="I13" s="17"/>
      <c r="J13" s="17"/>
      <c r="K13" s="17">
        <v>10</v>
      </c>
      <c r="L13" s="17"/>
      <c r="M13" s="17">
        <v>5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21">
        <f t="shared" si="0"/>
        <v>15</v>
      </c>
    </row>
    <row r="14" spans="1:39" x14ac:dyDescent="0.3">
      <c r="A14" s="9">
        <v>9</v>
      </c>
      <c r="B14" s="26" t="str">
        <f>'Saving sheet'!B15</f>
        <v>XXXXXXXXX</v>
      </c>
      <c r="C14" s="49"/>
      <c r="D14" s="17">
        <v>10</v>
      </c>
      <c r="E14" s="17"/>
      <c r="F14" s="17"/>
      <c r="G14" s="17"/>
      <c r="H14" s="17"/>
      <c r="I14" s="17"/>
      <c r="J14" s="17"/>
      <c r="K14" s="17"/>
      <c r="L14" s="17"/>
      <c r="M14" s="17">
        <v>5</v>
      </c>
      <c r="N14" s="17"/>
      <c r="O14" s="17">
        <v>5</v>
      </c>
      <c r="P14" s="17"/>
      <c r="Q14" s="17"/>
      <c r="R14" s="17"/>
      <c r="S14" s="17"/>
      <c r="T14" s="17"/>
      <c r="U14" s="17">
        <v>5</v>
      </c>
      <c r="V14" s="17"/>
      <c r="W14" s="17"/>
      <c r="X14" s="17"/>
      <c r="Y14" s="17">
        <v>5</v>
      </c>
      <c r="Z14" s="17"/>
      <c r="AA14" s="17">
        <v>5</v>
      </c>
      <c r="AB14" s="17"/>
      <c r="AC14" s="17"/>
      <c r="AD14" s="17"/>
      <c r="AE14" s="17"/>
      <c r="AF14" s="17"/>
      <c r="AG14" s="17">
        <v>5</v>
      </c>
      <c r="AH14" s="17"/>
      <c r="AI14" s="17"/>
      <c r="AJ14" s="17"/>
      <c r="AK14" s="17">
        <v>5</v>
      </c>
      <c r="AL14" s="17"/>
      <c r="AM14" s="21">
        <f t="shared" si="0"/>
        <v>45</v>
      </c>
    </row>
    <row r="15" spans="1:39" x14ac:dyDescent="0.3">
      <c r="A15" s="9">
        <v>10</v>
      </c>
      <c r="B15" s="26" t="str">
        <f>'Saving sheet'!B16</f>
        <v>XXXXXXXXXX</v>
      </c>
      <c r="C15" s="49"/>
      <c r="D15" s="17"/>
      <c r="E15" s="17">
        <v>5</v>
      </c>
      <c r="F15" s="17"/>
      <c r="G15" s="17"/>
      <c r="H15" s="17"/>
      <c r="I15" s="17"/>
      <c r="J15" s="17"/>
      <c r="K15" s="17"/>
      <c r="L15" s="17"/>
      <c r="M15" s="17"/>
      <c r="N15" s="17"/>
      <c r="O15" s="17">
        <v>5</v>
      </c>
      <c r="P15" s="17"/>
      <c r="Q15" s="17"/>
      <c r="R15" s="17"/>
      <c r="S15" s="17"/>
      <c r="T15" s="17"/>
      <c r="U15" s="17"/>
      <c r="V15" s="17"/>
      <c r="W15" s="17"/>
      <c r="X15" s="17">
        <v>10</v>
      </c>
      <c r="Y15" s="17"/>
      <c r="Z15" s="17"/>
      <c r="AA15" s="17">
        <v>5</v>
      </c>
      <c r="AB15" s="17"/>
      <c r="AC15" s="17"/>
      <c r="AD15" s="17"/>
      <c r="AE15" s="17"/>
      <c r="AF15" s="17"/>
      <c r="AG15" s="17"/>
      <c r="AH15" s="17"/>
      <c r="AI15" s="17"/>
      <c r="AJ15" s="17">
        <v>10</v>
      </c>
      <c r="AK15" s="17"/>
      <c r="AL15" s="17"/>
      <c r="AM15" s="21">
        <f t="shared" si="0"/>
        <v>35</v>
      </c>
    </row>
    <row r="16" spans="1:39" x14ac:dyDescent="0.3">
      <c r="A16" s="9">
        <v>11</v>
      </c>
      <c r="B16" s="26" t="str">
        <f>'Saving sheet'!B17</f>
        <v>XXXXXXXXXX</v>
      </c>
      <c r="C16" s="49"/>
      <c r="D16" s="17"/>
      <c r="E16" s="17">
        <v>15</v>
      </c>
      <c r="F16" s="17"/>
      <c r="G16" s="17"/>
      <c r="H16" s="17"/>
      <c r="I16" s="17">
        <v>5</v>
      </c>
      <c r="J16" s="17"/>
      <c r="K16" s="17">
        <v>15</v>
      </c>
      <c r="L16" s="17"/>
      <c r="M16" s="17"/>
      <c r="N16" s="17"/>
      <c r="O16" s="17"/>
      <c r="P16" s="17"/>
      <c r="Q16" s="17"/>
      <c r="R16" s="17"/>
      <c r="S16" s="17">
        <v>10</v>
      </c>
      <c r="T16" s="17"/>
      <c r="U16" s="17">
        <v>5</v>
      </c>
      <c r="V16" s="17"/>
      <c r="W16" s="17"/>
      <c r="X16" s="17"/>
      <c r="Y16" s="17"/>
      <c r="Z16" s="17">
        <v>5</v>
      </c>
      <c r="AA16" s="17"/>
      <c r="AB16" s="17"/>
      <c r="AC16" s="17"/>
      <c r="AD16" s="17"/>
      <c r="AE16" s="17">
        <v>10</v>
      </c>
      <c r="AF16" s="17"/>
      <c r="AG16" s="17">
        <v>5</v>
      </c>
      <c r="AH16" s="17"/>
      <c r="AI16" s="17"/>
      <c r="AJ16" s="17"/>
      <c r="AK16" s="17"/>
      <c r="AL16" s="17">
        <v>5</v>
      </c>
      <c r="AM16" s="21">
        <f t="shared" si="0"/>
        <v>75</v>
      </c>
    </row>
    <row r="17" spans="1:39" x14ac:dyDescent="0.3">
      <c r="A17" s="9">
        <v>12</v>
      </c>
      <c r="B17" s="26" t="str">
        <f>'Saving sheet'!B18</f>
        <v>XXXXXXXXXX</v>
      </c>
      <c r="C17" s="4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v>5</v>
      </c>
      <c r="P17" s="17"/>
      <c r="Q17" s="17">
        <v>5</v>
      </c>
      <c r="R17" s="17"/>
      <c r="S17" s="17"/>
      <c r="T17" s="17"/>
      <c r="U17" s="17"/>
      <c r="V17" s="17">
        <v>15</v>
      </c>
      <c r="W17" s="17"/>
      <c r="X17" s="17"/>
      <c r="Y17" s="17"/>
      <c r="Z17" s="17"/>
      <c r="AA17" s="17">
        <v>5</v>
      </c>
      <c r="AB17" s="17"/>
      <c r="AC17" s="17">
        <v>5</v>
      </c>
      <c r="AD17" s="17"/>
      <c r="AE17" s="17"/>
      <c r="AF17" s="17"/>
      <c r="AG17" s="17"/>
      <c r="AH17" s="17">
        <v>15</v>
      </c>
      <c r="AI17" s="17"/>
      <c r="AJ17" s="17"/>
      <c r="AK17" s="17"/>
      <c r="AL17" s="17"/>
      <c r="AM17" s="21">
        <f t="shared" si="0"/>
        <v>50</v>
      </c>
    </row>
    <row r="18" spans="1:39" x14ac:dyDescent="0.3">
      <c r="A18" s="9">
        <v>13</v>
      </c>
      <c r="B18" s="26" t="str">
        <f>'Saving sheet'!B19</f>
        <v>XXXXXXXXXX</v>
      </c>
      <c r="C18" s="49"/>
      <c r="D18" s="17"/>
      <c r="E18" s="17"/>
      <c r="F18" s="17"/>
      <c r="G18" s="17"/>
      <c r="H18" s="17"/>
      <c r="I18" s="17"/>
      <c r="J18" s="17">
        <v>10</v>
      </c>
      <c r="K18" s="17"/>
      <c r="L18" s="17">
        <v>5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21">
        <f t="shared" si="0"/>
        <v>15</v>
      </c>
    </row>
    <row r="19" spans="1:39" x14ac:dyDescent="0.3">
      <c r="A19" s="9">
        <v>14</v>
      </c>
      <c r="B19" s="26" t="str">
        <f>'Saving sheet'!B20</f>
        <v>XXXXXXXXXX</v>
      </c>
      <c r="C19" s="49"/>
      <c r="D19" s="17"/>
      <c r="E19" s="17"/>
      <c r="F19" s="17"/>
      <c r="G19" s="17"/>
      <c r="H19" s="17"/>
      <c r="I19" s="17"/>
      <c r="J19" s="17"/>
      <c r="K19" s="17"/>
      <c r="L19" s="17">
        <v>5</v>
      </c>
      <c r="M19" s="17"/>
      <c r="N19" s="17">
        <v>5</v>
      </c>
      <c r="O19" s="17"/>
      <c r="P19" s="17"/>
      <c r="Q19" s="17"/>
      <c r="R19" s="17"/>
      <c r="S19" s="17"/>
      <c r="T19" s="17">
        <v>5</v>
      </c>
      <c r="U19" s="17"/>
      <c r="V19" s="17"/>
      <c r="W19" s="17"/>
      <c r="X19" s="17">
        <v>5</v>
      </c>
      <c r="Y19" s="17"/>
      <c r="Z19" s="17"/>
      <c r="AA19" s="17"/>
      <c r="AB19" s="17"/>
      <c r="AC19" s="17"/>
      <c r="AD19" s="17"/>
      <c r="AE19" s="17"/>
      <c r="AF19" s="17">
        <v>5</v>
      </c>
      <c r="AG19" s="17"/>
      <c r="AH19" s="17"/>
      <c r="AI19" s="17"/>
      <c r="AJ19" s="17">
        <v>5</v>
      </c>
      <c r="AK19" s="17"/>
      <c r="AL19" s="17"/>
      <c r="AM19" s="21">
        <f t="shared" si="0"/>
        <v>30</v>
      </c>
    </row>
    <row r="20" spans="1:39" x14ac:dyDescent="0.3">
      <c r="A20" s="9">
        <v>15</v>
      </c>
      <c r="B20" s="26" t="str">
        <f>'Saving sheet'!B21</f>
        <v>XXXXXXXXXX</v>
      </c>
      <c r="C20" s="4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21">
        <f t="shared" si="0"/>
        <v>0</v>
      </c>
    </row>
    <row r="21" spans="1:39" hidden="1" x14ac:dyDescent="0.3">
      <c r="A21" s="9">
        <v>16</v>
      </c>
      <c r="B21" s="26">
        <f>'Saving sheet'!B22</f>
        <v>0</v>
      </c>
      <c r="C21" s="17" t="s">
        <v>8</v>
      </c>
      <c r="D21" s="17" t="s">
        <v>8</v>
      </c>
      <c r="E21" s="17" t="s">
        <v>8</v>
      </c>
      <c r="F21" s="17" t="s">
        <v>8</v>
      </c>
      <c r="G21" s="17" t="s">
        <v>8</v>
      </c>
      <c r="H21" s="17" t="s">
        <v>8</v>
      </c>
      <c r="I21" s="17" t="s">
        <v>8</v>
      </c>
      <c r="J21" s="17" t="s">
        <v>8</v>
      </c>
      <c r="K21" s="17" t="s">
        <v>8</v>
      </c>
      <c r="L21" s="17" t="s">
        <v>8</v>
      </c>
      <c r="M21" s="17" t="s">
        <v>8</v>
      </c>
      <c r="N21" s="17" t="s">
        <v>8</v>
      </c>
      <c r="O21" s="17" t="s">
        <v>8</v>
      </c>
      <c r="P21" s="17" t="s">
        <v>8</v>
      </c>
      <c r="Q21" s="17" t="s">
        <v>8</v>
      </c>
      <c r="R21" s="17" t="s">
        <v>8</v>
      </c>
      <c r="S21" s="17" t="s">
        <v>8</v>
      </c>
      <c r="T21" s="17" t="s">
        <v>8</v>
      </c>
      <c r="U21" s="17" t="s">
        <v>8</v>
      </c>
      <c r="V21" s="17" t="s">
        <v>8</v>
      </c>
      <c r="W21" s="17" t="s">
        <v>8</v>
      </c>
      <c r="X21" s="17" t="s">
        <v>8</v>
      </c>
      <c r="Y21" s="17" t="s">
        <v>8</v>
      </c>
      <c r="Z21" s="17" t="s">
        <v>8</v>
      </c>
      <c r="AA21" s="17" t="s">
        <v>8</v>
      </c>
      <c r="AB21" s="17" t="s">
        <v>8</v>
      </c>
      <c r="AC21" s="17" t="s">
        <v>8</v>
      </c>
      <c r="AD21" s="17" t="s">
        <v>8</v>
      </c>
      <c r="AE21" s="17" t="s">
        <v>8</v>
      </c>
      <c r="AF21" s="17" t="s">
        <v>8</v>
      </c>
      <c r="AG21" s="17" t="s">
        <v>8</v>
      </c>
      <c r="AH21" s="17" t="s">
        <v>8</v>
      </c>
      <c r="AI21" s="17" t="s">
        <v>8</v>
      </c>
      <c r="AJ21" s="17" t="s">
        <v>8</v>
      </c>
      <c r="AK21" s="17" t="s">
        <v>8</v>
      </c>
      <c r="AL21" s="17" t="s">
        <v>8</v>
      </c>
      <c r="AM21" s="21">
        <f t="shared" si="0"/>
        <v>0</v>
      </c>
    </row>
    <row r="22" spans="1:39" hidden="1" x14ac:dyDescent="0.3">
      <c r="A22" s="9">
        <v>17</v>
      </c>
      <c r="B22" s="26">
        <f>'Saving sheet'!B23</f>
        <v>0</v>
      </c>
      <c r="C22" s="17" t="s">
        <v>8</v>
      </c>
      <c r="D22" s="17" t="s">
        <v>8</v>
      </c>
      <c r="E22" s="17" t="s">
        <v>8</v>
      </c>
      <c r="F22" s="17" t="s">
        <v>8</v>
      </c>
      <c r="G22" s="17" t="s">
        <v>8</v>
      </c>
      <c r="H22" s="17" t="s">
        <v>8</v>
      </c>
      <c r="I22" s="17" t="s">
        <v>8</v>
      </c>
      <c r="J22" s="17" t="s">
        <v>8</v>
      </c>
      <c r="K22" s="17" t="s">
        <v>8</v>
      </c>
      <c r="L22" s="17" t="s">
        <v>8</v>
      </c>
      <c r="M22" s="17" t="s">
        <v>8</v>
      </c>
      <c r="N22" s="17" t="s">
        <v>8</v>
      </c>
      <c r="O22" s="17" t="s">
        <v>8</v>
      </c>
      <c r="P22" s="17" t="s">
        <v>8</v>
      </c>
      <c r="Q22" s="17" t="s">
        <v>8</v>
      </c>
      <c r="R22" s="17" t="s">
        <v>8</v>
      </c>
      <c r="S22" s="17" t="s">
        <v>8</v>
      </c>
      <c r="T22" s="17" t="s">
        <v>8</v>
      </c>
      <c r="U22" s="17" t="s">
        <v>8</v>
      </c>
      <c r="V22" s="17" t="s">
        <v>8</v>
      </c>
      <c r="W22" s="17" t="s">
        <v>8</v>
      </c>
      <c r="X22" s="17" t="s">
        <v>8</v>
      </c>
      <c r="Y22" s="17" t="s">
        <v>8</v>
      </c>
      <c r="Z22" s="17" t="s">
        <v>8</v>
      </c>
      <c r="AA22" s="17" t="s">
        <v>8</v>
      </c>
      <c r="AB22" s="17" t="s">
        <v>8</v>
      </c>
      <c r="AC22" s="17" t="s">
        <v>8</v>
      </c>
      <c r="AD22" s="17" t="s">
        <v>8</v>
      </c>
      <c r="AE22" s="17" t="s">
        <v>8</v>
      </c>
      <c r="AF22" s="17" t="s">
        <v>8</v>
      </c>
      <c r="AG22" s="17" t="s">
        <v>8</v>
      </c>
      <c r="AH22" s="17" t="s">
        <v>8</v>
      </c>
      <c r="AI22" s="17" t="s">
        <v>8</v>
      </c>
      <c r="AJ22" s="17" t="s">
        <v>8</v>
      </c>
      <c r="AK22" s="17" t="s">
        <v>8</v>
      </c>
      <c r="AL22" s="17" t="s">
        <v>8</v>
      </c>
      <c r="AM22" s="21">
        <f t="shared" si="0"/>
        <v>0</v>
      </c>
    </row>
    <row r="23" spans="1:39" hidden="1" x14ac:dyDescent="0.3">
      <c r="A23" s="9">
        <v>18</v>
      </c>
      <c r="B23" s="26">
        <f>'Saving sheet'!B24</f>
        <v>0</v>
      </c>
      <c r="C23" s="17" t="s">
        <v>8</v>
      </c>
      <c r="D23" s="17" t="s">
        <v>8</v>
      </c>
      <c r="E23" s="17" t="s">
        <v>8</v>
      </c>
      <c r="F23" s="17" t="s">
        <v>8</v>
      </c>
      <c r="G23" s="17" t="s">
        <v>8</v>
      </c>
      <c r="H23" s="17" t="s">
        <v>8</v>
      </c>
      <c r="I23" s="17" t="s">
        <v>8</v>
      </c>
      <c r="J23" s="17" t="s">
        <v>8</v>
      </c>
      <c r="K23" s="17" t="s">
        <v>8</v>
      </c>
      <c r="L23" s="17" t="s">
        <v>8</v>
      </c>
      <c r="M23" s="17" t="s">
        <v>8</v>
      </c>
      <c r="N23" s="17" t="s">
        <v>8</v>
      </c>
      <c r="O23" s="17" t="s">
        <v>8</v>
      </c>
      <c r="P23" s="17" t="s">
        <v>8</v>
      </c>
      <c r="Q23" s="17" t="s">
        <v>8</v>
      </c>
      <c r="R23" s="17" t="s">
        <v>8</v>
      </c>
      <c r="S23" s="17" t="s">
        <v>8</v>
      </c>
      <c r="T23" s="17" t="s">
        <v>8</v>
      </c>
      <c r="U23" s="17" t="s">
        <v>8</v>
      </c>
      <c r="V23" s="17" t="s">
        <v>8</v>
      </c>
      <c r="W23" s="17" t="s">
        <v>8</v>
      </c>
      <c r="X23" s="17" t="s">
        <v>8</v>
      </c>
      <c r="Y23" s="17" t="s">
        <v>8</v>
      </c>
      <c r="Z23" s="17" t="s">
        <v>8</v>
      </c>
      <c r="AA23" s="17" t="s">
        <v>8</v>
      </c>
      <c r="AB23" s="17" t="s">
        <v>8</v>
      </c>
      <c r="AC23" s="17" t="s">
        <v>8</v>
      </c>
      <c r="AD23" s="17" t="s">
        <v>8</v>
      </c>
      <c r="AE23" s="17" t="s">
        <v>8</v>
      </c>
      <c r="AF23" s="17" t="s">
        <v>8</v>
      </c>
      <c r="AG23" s="17" t="s">
        <v>8</v>
      </c>
      <c r="AH23" s="17" t="s">
        <v>8</v>
      </c>
      <c r="AI23" s="17" t="s">
        <v>8</v>
      </c>
      <c r="AJ23" s="17" t="s">
        <v>8</v>
      </c>
      <c r="AK23" s="17" t="s">
        <v>8</v>
      </c>
      <c r="AL23" s="17" t="s">
        <v>8</v>
      </c>
      <c r="AM23" s="21">
        <f t="shared" si="0"/>
        <v>0</v>
      </c>
    </row>
    <row r="24" spans="1:39" hidden="1" x14ac:dyDescent="0.3">
      <c r="A24" s="9">
        <v>19</v>
      </c>
      <c r="B24" s="26">
        <f>'Saving sheet'!B25</f>
        <v>0</v>
      </c>
      <c r="C24" s="17" t="s">
        <v>8</v>
      </c>
      <c r="D24" s="17" t="s">
        <v>8</v>
      </c>
      <c r="E24" s="17" t="s">
        <v>8</v>
      </c>
      <c r="F24" s="17" t="s">
        <v>8</v>
      </c>
      <c r="G24" s="17" t="s">
        <v>8</v>
      </c>
      <c r="H24" s="17" t="s">
        <v>8</v>
      </c>
      <c r="I24" s="17" t="s">
        <v>8</v>
      </c>
      <c r="J24" s="17" t="s">
        <v>8</v>
      </c>
      <c r="K24" s="17" t="s">
        <v>8</v>
      </c>
      <c r="L24" s="17" t="s">
        <v>8</v>
      </c>
      <c r="M24" s="17" t="s">
        <v>8</v>
      </c>
      <c r="N24" s="17" t="s">
        <v>8</v>
      </c>
      <c r="O24" s="17" t="s">
        <v>8</v>
      </c>
      <c r="P24" s="17" t="s">
        <v>8</v>
      </c>
      <c r="Q24" s="17" t="s">
        <v>8</v>
      </c>
      <c r="R24" s="17" t="s">
        <v>8</v>
      </c>
      <c r="S24" s="17" t="s">
        <v>8</v>
      </c>
      <c r="T24" s="17" t="s">
        <v>8</v>
      </c>
      <c r="U24" s="17" t="s">
        <v>8</v>
      </c>
      <c r="V24" s="17" t="s">
        <v>8</v>
      </c>
      <c r="W24" s="17" t="s">
        <v>8</v>
      </c>
      <c r="X24" s="17" t="s">
        <v>8</v>
      </c>
      <c r="Y24" s="17" t="s">
        <v>8</v>
      </c>
      <c r="Z24" s="17" t="s">
        <v>8</v>
      </c>
      <c r="AA24" s="17" t="s">
        <v>8</v>
      </c>
      <c r="AB24" s="17" t="s">
        <v>8</v>
      </c>
      <c r="AC24" s="17" t="s">
        <v>8</v>
      </c>
      <c r="AD24" s="17" t="s">
        <v>8</v>
      </c>
      <c r="AE24" s="17" t="s">
        <v>8</v>
      </c>
      <c r="AF24" s="17" t="s">
        <v>8</v>
      </c>
      <c r="AG24" s="17" t="s">
        <v>8</v>
      </c>
      <c r="AH24" s="17" t="s">
        <v>8</v>
      </c>
      <c r="AI24" s="17" t="s">
        <v>8</v>
      </c>
      <c r="AJ24" s="17" t="s">
        <v>8</v>
      </c>
      <c r="AK24" s="17" t="s">
        <v>8</v>
      </c>
      <c r="AL24" s="17" t="s">
        <v>8</v>
      </c>
      <c r="AM24" s="21">
        <f t="shared" si="0"/>
        <v>0</v>
      </c>
    </row>
    <row r="25" spans="1:39" hidden="1" x14ac:dyDescent="0.3">
      <c r="A25" s="9">
        <v>20</v>
      </c>
      <c r="B25" s="26">
        <f>'Saving sheet'!B26</f>
        <v>0</v>
      </c>
      <c r="C25" s="17" t="s">
        <v>8</v>
      </c>
      <c r="D25" s="17" t="s">
        <v>8</v>
      </c>
      <c r="E25" s="17" t="s">
        <v>8</v>
      </c>
      <c r="F25" s="17" t="s">
        <v>8</v>
      </c>
      <c r="G25" s="17" t="s">
        <v>8</v>
      </c>
      <c r="H25" s="17" t="s">
        <v>8</v>
      </c>
      <c r="I25" s="17" t="s">
        <v>8</v>
      </c>
      <c r="J25" s="17" t="s">
        <v>8</v>
      </c>
      <c r="K25" s="17" t="s">
        <v>8</v>
      </c>
      <c r="L25" s="17" t="s">
        <v>8</v>
      </c>
      <c r="M25" s="17" t="s">
        <v>8</v>
      </c>
      <c r="N25" s="17" t="s">
        <v>8</v>
      </c>
      <c r="O25" s="17" t="s">
        <v>8</v>
      </c>
      <c r="P25" s="17" t="s">
        <v>8</v>
      </c>
      <c r="Q25" s="17" t="s">
        <v>8</v>
      </c>
      <c r="R25" s="17" t="s">
        <v>8</v>
      </c>
      <c r="S25" s="17" t="s">
        <v>8</v>
      </c>
      <c r="T25" s="17" t="s">
        <v>8</v>
      </c>
      <c r="U25" s="17" t="s">
        <v>8</v>
      </c>
      <c r="V25" s="17" t="s">
        <v>8</v>
      </c>
      <c r="W25" s="17" t="s">
        <v>8</v>
      </c>
      <c r="X25" s="17" t="s">
        <v>8</v>
      </c>
      <c r="Y25" s="17" t="s">
        <v>8</v>
      </c>
      <c r="Z25" s="17" t="s">
        <v>8</v>
      </c>
      <c r="AA25" s="17" t="s">
        <v>8</v>
      </c>
      <c r="AB25" s="17" t="s">
        <v>8</v>
      </c>
      <c r="AC25" s="17" t="s">
        <v>8</v>
      </c>
      <c r="AD25" s="17" t="s">
        <v>8</v>
      </c>
      <c r="AE25" s="17" t="s">
        <v>8</v>
      </c>
      <c r="AF25" s="17" t="s">
        <v>8</v>
      </c>
      <c r="AG25" s="17" t="s">
        <v>8</v>
      </c>
      <c r="AH25" s="17" t="s">
        <v>8</v>
      </c>
      <c r="AI25" s="17" t="s">
        <v>8</v>
      </c>
      <c r="AJ25" s="17" t="s">
        <v>8</v>
      </c>
      <c r="AK25" s="17" t="s">
        <v>8</v>
      </c>
      <c r="AL25" s="17" t="s">
        <v>8</v>
      </c>
      <c r="AM25" s="21">
        <f t="shared" si="0"/>
        <v>0</v>
      </c>
    </row>
    <row r="26" spans="1:39" hidden="1" x14ac:dyDescent="0.3">
      <c r="A26" s="9">
        <v>21</v>
      </c>
      <c r="B26" s="26">
        <f>'Saving sheet'!B27</f>
        <v>0</v>
      </c>
      <c r="C26" s="17" t="s">
        <v>8</v>
      </c>
      <c r="D26" s="17" t="s">
        <v>8</v>
      </c>
      <c r="E26" s="17" t="s">
        <v>8</v>
      </c>
      <c r="F26" s="17" t="s">
        <v>8</v>
      </c>
      <c r="G26" s="17" t="s">
        <v>8</v>
      </c>
      <c r="H26" s="17" t="s">
        <v>8</v>
      </c>
      <c r="I26" s="17" t="s">
        <v>8</v>
      </c>
      <c r="J26" s="17" t="s">
        <v>8</v>
      </c>
      <c r="K26" s="17" t="s">
        <v>8</v>
      </c>
      <c r="L26" s="17" t="s">
        <v>8</v>
      </c>
      <c r="M26" s="17" t="s">
        <v>8</v>
      </c>
      <c r="N26" s="17" t="s">
        <v>8</v>
      </c>
      <c r="O26" s="17" t="s">
        <v>8</v>
      </c>
      <c r="P26" s="17" t="s">
        <v>8</v>
      </c>
      <c r="Q26" s="17" t="s">
        <v>8</v>
      </c>
      <c r="R26" s="17" t="s">
        <v>8</v>
      </c>
      <c r="S26" s="17" t="s">
        <v>8</v>
      </c>
      <c r="T26" s="17" t="s">
        <v>8</v>
      </c>
      <c r="U26" s="17" t="s">
        <v>8</v>
      </c>
      <c r="V26" s="17" t="s">
        <v>8</v>
      </c>
      <c r="W26" s="17" t="s">
        <v>8</v>
      </c>
      <c r="X26" s="17" t="s">
        <v>8</v>
      </c>
      <c r="Y26" s="17" t="s">
        <v>8</v>
      </c>
      <c r="Z26" s="17" t="s">
        <v>8</v>
      </c>
      <c r="AA26" s="17" t="s">
        <v>8</v>
      </c>
      <c r="AB26" s="17" t="s">
        <v>8</v>
      </c>
      <c r="AC26" s="17" t="s">
        <v>8</v>
      </c>
      <c r="AD26" s="17" t="s">
        <v>8</v>
      </c>
      <c r="AE26" s="17" t="s">
        <v>8</v>
      </c>
      <c r="AF26" s="17" t="s">
        <v>8</v>
      </c>
      <c r="AG26" s="17" t="s">
        <v>8</v>
      </c>
      <c r="AH26" s="17" t="s">
        <v>8</v>
      </c>
      <c r="AI26" s="17" t="s">
        <v>8</v>
      </c>
      <c r="AJ26" s="17" t="s">
        <v>8</v>
      </c>
      <c r="AK26" s="17" t="s">
        <v>8</v>
      </c>
      <c r="AL26" s="17" t="s">
        <v>8</v>
      </c>
      <c r="AM26" s="21">
        <f t="shared" si="0"/>
        <v>0</v>
      </c>
    </row>
    <row r="27" spans="1:39" hidden="1" x14ac:dyDescent="0.3">
      <c r="A27" s="9">
        <v>22</v>
      </c>
      <c r="B27" s="26">
        <f>'Saving sheet'!B28</f>
        <v>0</v>
      </c>
      <c r="C27" s="17" t="s">
        <v>8</v>
      </c>
      <c r="D27" s="17" t="s">
        <v>8</v>
      </c>
      <c r="E27" s="17" t="s">
        <v>8</v>
      </c>
      <c r="F27" s="17" t="s">
        <v>8</v>
      </c>
      <c r="G27" s="17" t="s">
        <v>8</v>
      </c>
      <c r="H27" s="17" t="s">
        <v>8</v>
      </c>
      <c r="I27" s="17" t="s">
        <v>8</v>
      </c>
      <c r="J27" s="17" t="s">
        <v>8</v>
      </c>
      <c r="K27" s="17" t="s">
        <v>8</v>
      </c>
      <c r="L27" s="17" t="s">
        <v>8</v>
      </c>
      <c r="M27" s="17" t="s">
        <v>8</v>
      </c>
      <c r="N27" s="17" t="s">
        <v>8</v>
      </c>
      <c r="O27" s="17" t="s">
        <v>8</v>
      </c>
      <c r="P27" s="17" t="s">
        <v>8</v>
      </c>
      <c r="Q27" s="17" t="s">
        <v>8</v>
      </c>
      <c r="R27" s="17" t="s">
        <v>8</v>
      </c>
      <c r="S27" s="17" t="s">
        <v>8</v>
      </c>
      <c r="T27" s="17" t="s">
        <v>8</v>
      </c>
      <c r="U27" s="17" t="s">
        <v>8</v>
      </c>
      <c r="V27" s="17" t="s">
        <v>8</v>
      </c>
      <c r="W27" s="17" t="s">
        <v>8</v>
      </c>
      <c r="X27" s="17" t="s">
        <v>8</v>
      </c>
      <c r="Y27" s="17" t="s">
        <v>8</v>
      </c>
      <c r="Z27" s="17" t="s">
        <v>8</v>
      </c>
      <c r="AA27" s="17" t="s">
        <v>8</v>
      </c>
      <c r="AB27" s="17" t="s">
        <v>8</v>
      </c>
      <c r="AC27" s="17" t="s">
        <v>8</v>
      </c>
      <c r="AD27" s="17" t="s">
        <v>8</v>
      </c>
      <c r="AE27" s="17" t="s">
        <v>8</v>
      </c>
      <c r="AF27" s="17" t="s">
        <v>8</v>
      </c>
      <c r="AG27" s="17" t="s">
        <v>8</v>
      </c>
      <c r="AH27" s="17" t="s">
        <v>8</v>
      </c>
      <c r="AI27" s="17" t="s">
        <v>8</v>
      </c>
      <c r="AJ27" s="17" t="s">
        <v>8</v>
      </c>
      <c r="AK27" s="17" t="s">
        <v>8</v>
      </c>
      <c r="AL27" s="17" t="s">
        <v>8</v>
      </c>
      <c r="AM27" s="21">
        <f t="shared" si="0"/>
        <v>0</v>
      </c>
    </row>
    <row r="28" spans="1:39" hidden="1" x14ac:dyDescent="0.3">
      <c r="A28" s="9">
        <v>23</v>
      </c>
      <c r="B28" s="26">
        <f>'Saving sheet'!B29</f>
        <v>0</v>
      </c>
      <c r="C28" s="17" t="s">
        <v>8</v>
      </c>
      <c r="D28" s="17" t="s">
        <v>8</v>
      </c>
      <c r="E28" s="17" t="s">
        <v>8</v>
      </c>
      <c r="F28" s="17" t="s">
        <v>8</v>
      </c>
      <c r="G28" s="17" t="s">
        <v>8</v>
      </c>
      <c r="H28" s="17" t="s">
        <v>8</v>
      </c>
      <c r="I28" s="17" t="s">
        <v>8</v>
      </c>
      <c r="J28" s="17" t="s">
        <v>8</v>
      </c>
      <c r="K28" s="17" t="s">
        <v>8</v>
      </c>
      <c r="L28" s="17" t="s">
        <v>8</v>
      </c>
      <c r="M28" s="17" t="s">
        <v>8</v>
      </c>
      <c r="N28" s="17" t="s">
        <v>8</v>
      </c>
      <c r="O28" s="17" t="s">
        <v>8</v>
      </c>
      <c r="P28" s="17" t="s">
        <v>8</v>
      </c>
      <c r="Q28" s="17" t="s">
        <v>8</v>
      </c>
      <c r="R28" s="17" t="s">
        <v>8</v>
      </c>
      <c r="S28" s="17" t="s">
        <v>8</v>
      </c>
      <c r="T28" s="17" t="s">
        <v>8</v>
      </c>
      <c r="U28" s="17" t="s">
        <v>8</v>
      </c>
      <c r="V28" s="17" t="s">
        <v>8</v>
      </c>
      <c r="W28" s="17" t="s">
        <v>8</v>
      </c>
      <c r="X28" s="17" t="s">
        <v>8</v>
      </c>
      <c r="Y28" s="17" t="s">
        <v>8</v>
      </c>
      <c r="Z28" s="17" t="s">
        <v>8</v>
      </c>
      <c r="AA28" s="17" t="s">
        <v>8</v>
      </c>
      <c r="AB28" s="17" t="s">
        <v>8</v>
      </c>
      <c r="AC28" s="17" t="s">
        <v>8</v>
      </c>
      <c r="AD28" s="17" t="s">
        <v>8</v>
      </c>
      <c r="AE28" s="17" t="s">
        <v>8</v>
      </c>
      <c r="AF28" s="17" t="s">
        <v>8</v>
      </c>
      <c r="AG28" s="17" t="s">
        <v>8</v>
      </c>
      <c r="AH28" s="17" t="s">
        <v>8</v>
      </c>
      <c r="AI28" s="17" t="s">
        <v>8</v>
      </c>
      <c r="AJ28" s="17" t="s">
        <v>8</v>
      </c>
      <c r="AK28" s="17" t="s">
        <v>8</v>
      </c>
      <c r="AL28" s="17" t="s">
        <v>8</v>
      </c>
      <c r="AM28" s="21">
        <f t="shared" si="0"/>
        <v>0</v>
      </c>
    </row>
    <row r="29" spans="1:39" hidden="1" x14ac:dyDescent="0.3">
      <c r="A29" s="9">
        <v>24</v>
      </c>
      <c r="B29" s="26">
        <f>'Saving sheet'!B30</f>
        <v>0</v>
      </c>
      <c r="C29" s="17" t="s">
        <v>8</v>
      </c>
      <c r="D29" s="17" t="s">
        <v>8</v>
      </c>
      <c r="E29" s="17" t="s">
        <v>8</v>
      </c>
      <c r="F29" s="17" t="s">
        <v>8</v>
      </c>
      <c r="G29" s="17" t="s">
        <v>8</v>
      </c>
      <c r="H29" s="17" t="s">
        <v>8</v>
      </c>
      <c r="I29" s="17" t="s">
        <v>8</v>
      </c>
      <c r="J29" s="17" t="s">
        <v>8</v>
      </c>
      <c r="K29" s="17" t="s">
        <v>8</v>
      </c>
      <c r="L29" s="17" t="s">
        <v>8</v>
      </c>
      <c r="M29" s="17" t="s">
        <v>8</v>
      </c>
      <c r="N29" s="17" t="s">
        <v>8</v>
      </c>
      <c r="O29" s="17" t="s">
        <v>8</v>
      </c>
      <c r="P29" s="17" t="s">
        <v>8</v>
      </c>
      <c r="Q29" s="17" t="s">
        <v>8</v>
      </c>
      <c r="R29" s="17" t="s">
        <v>8</v>
      </c>
      <c r="S29" s="17" t="s">
        <v>8</v>
      </c>
      <c r="T29" s="17" t="s">
        <v>8</v>
      </c>
      <c r="U29" s="17" t="s">
        <v>8</v>
      </c>
      <c r="V29" s="17" t="s">
        <v>8</v>
      </c>
      <c r="W29" s="17" t="s">
        <v>8</v>
      </c>
      <c r="X29" s="17" t="s">
        <v>8</v>
      </c>
      <c r="Y29" s="17" t="s">
        <v>8</v>
      </c>
      <c r="Z29" s="17" t="s">
        <v>8</v>
      </c>
      <c r="AA29" s="17" t="s">
        <v>8</v>
      </c>
      <c r="AB29" s="17" t="s">
        <v>8</v>
      </c>
      <c r="AC29" s="17" t="s">
        <v>8</v>
      </c>
      <c r="AD29" s="17" t="s">
        <v>8</v>
      </c>
      <c r="AE29" s="17" t="s">
        <v>8</v>
      </c>
      <c r="AF29" s="17" t="s">
        <v>8</v>
      </c>
      <c r="AG29" s="17" t="s">
        <v>8</v>
      </c>
      <c r="AH29" s="17" t="s">
        <v>8</v>
      </c>
      <c r="AI29" s="17" t="s">
        <v>8</v>
      </c>
      <c r="AJ29" s="17" t="s">
        <v>8</v>
      </c>
      <c r="AK29" s="17" t="s">
        <v>8</v>
      </c>
      <c r="AL29" s="17" t="s">
        <v>8</v>
      </c>
      <c r="AM29" s="21">
        <f t="shared" si="0"/>
        <v>0</v>
      </c>
    </row>
    <row r="30" spans="1:39" ht="21" customHeight="1" x14ac:dyDescent="0.3">
      <c r="A30" s="63" t="s">
        <v>47</v>
      </c>
      <c r="B30" s="64"/>
      <c r="C30" s="21">
        <f>SUM(C6:C29)</f>
        <v>0</v>
      </c>
      <c r="D30" s="21">
        <f t="shared" ref="D30:AL30" si="1">SUM(D6:D29)</f>
        <v>30</v>
      </c>
      <c r="E30" s="21">
        <f t="shared" si="1"/>
        <v>20</v>
      </c>
      <c r="F30" s="21">
        <f t="shared" si="1"/>
        <v>30</v>
      </c>
      <c r="G30" s="21">
        <f t="shared" si="1"/>
        <v>5</v>
      </c>
      <c r="H30" s="21">
        <f t="shared" si="1"/>
        <v>5</v>
      </c>
      <c r="I30" s="21">
        <f t="shared" si="1"/>
        <v>10</v>
      </c>
      <c r="J30" s="21">
        <f t="shared" si="1"/>
        <v>35</v>
      </c>
      <c r="K30" s="21">
        <f t="shared" si="1"/>
        <v>25</v>
      </c>
      <c r="L30" s="21">
        <f t="shared" si="1"/>
        <v>25</v>
      </c>
      <c r="M30" s="21">
        <f t="shared" si="1"/>
        <v>20</v>
      </c>
      <c r="N30" s="21">
        <f t="shared" si="1"/>
        <v>15</v>
      </c>
      <c r="O30" s="21">
        <f t="shared" si="1"/>
        <v>25</v>
      </c>
      <c r="P30" s="21">
        <f t="shared" si="1"/>
        <v>10</v>
      </c>
      <c r="Q30" s="21">
        <f t="shared" si="1"/>
        <v>5</v>
      </c>
      <c r="R30" s="21">
        <f t="shared" si="1"/>
        <v>15</v>
      </c>
      <c r="S30" s="21">
        <f t="shared" si="1"/>
        <v>10</v>
      </c>
      <c r="T30" s="21">
        <f t="shared" si="1"/>
        <v>30</v>
      </c>
      <c r="U30" s="21">
        <f t="shared" si="1"/>
        <v>10</v>
      </c>
      <c r="V30" s="21">
        <f t="shared" si="1"/>
        <v>30</v>
      </c>
      <c r="W30" s="21">
        <f t="shared" si="1"/>
        <v>15</v>
      </c>
      <c r="X30" s="21">
        <f t="shared" si="1"/>
        <v>15</v>
      </c>
      <c r="Y30" s="21">
        <f t="shared" si="1"/>
        <v>25</v>
      </c>
      <c r="Z30" s="21">
        <f t="shared" si="1"/>
        <v>5</v>
      </c>
      <c r="AA30" s="21">
        <f t="shared" si="1"/>
        <v>25</v>
      </c>
      <c r="AB30" s="21">
        <f t="shared" si="1"/>
        <v>10</v>
      </c>
      <c r="AC30" s="21">
        <f t="shared" si="1"/>
        <v>5</v>
      </c>
      <c r="AD30" s="21">
        <f t="shared" si="1"/>
        <v>15</v>
      </c>
      <c r="AE30" s="21">
        <f t="shared" si="1"/>
        <v>10</v>
      </c>
      <c r="AF30" s="21">
        <f t="shared" si="1"/>
        <v>30</v>
      </c>
      <c r="AG30" s="21">
        <f t="shared" si="1"/>
        <v>10</v>
      </c>
      <c r="AH30" s="21">
        <f t="shared" si="1"/>
        <v>30</v>
      </c>
      <c r="AI30" s="21">
        <f t="shared" si="1"/>
        <v>15</v>
      </c>
      <c r="AJ30" s="21">
        <f t="shared" si="1"/>
        <v>15</v>
      </c>
      <c r="AK30" s="21">
        <f t="shared" si="1"/>
        <v>25</v>
      </c>
      <c r="AL30" s="21">
        <f t="shared" si="1"/>
        <v>5</v>
      </c>
      <c r="AM30" s="21">
        <f>SUM(C30:AL30)</f>
        <v>610</v>
      </c>
    </row>
    <row r="31" spans="1:39" ht="21.75" customHeight="1" x14ac:dyDescent="0.3">
      <c r="A31" s="59" t="s">
        <v>41</v>
      </c>
      <c r="B31" s="60"/>
      <c r="C31" s="21">
        <f>C30</f>
        <v>0</v>
      </c>
      <c r="D31" s="21">
        <f>C31+D30</f>
        <v>30</v>
      </c>
      <c r="E31" s="21">
        <f t="shared" ref="E31:AL31" si="2">D31+E30</f>
        <v>50</v>
      </c>
      <c r="F31" s="21">
        <f t="shared" si="2"/>
        <v>80</v>
      </c>
      <c r="G31" s="21">
        <f t="shared" si="2"/>
        <v>85</v>
      </c>
      <c r="H31" s="21">
        <f t="shared" si="2"/>
        <v>90</v>
      </c>
      <c r="I31" s="21">
        <f t="shared" si="2"/>
        <v>100</v>
      </c>
      <c r="J31" s="21">
        <f t="shared" si="2"/>
        <v>135</v>
      </c>
      <c r="K31" s="21">
        <f t="shared" si="2"/>
        <v>160</v>
      </c>
      <c r="L31" s="21">
        <f t="shared" si="2"/>
        <v>185</v>
      </c>
      <c r="M31" s="21">
        <f t="shared" si="2"/>
        <v>205</v>
      </c>
      <c r="N31" s="21">
        <f t="shared" si="2"/>
        <v>220</v>
      </c>
      <c r="O31" s="21">
        <f t="shared" si="2"/>
        <v>245</v>
      </c>
      <c r="P31" s="21">
        <f t="shared" si="2"/>
        <v>255</v>
      </c>
      <c r="Q31" s="21">
        <f t="shared" si="2"/>
        <v>260</v>
      </c>
      <c r="R31" s="21">
        <f t="shared" si="2"/>
        <v>275</v>
      </c>
      <c r="S31" s="21">
        <f t="shared" si="2"/>
        <v>285</v>
      </c>
      <c r="T31" s="21">
        <f t="shared" si="2"/>
        <v>315</v>
      </c>
      <c r="U31" s="21">
        <f t="shared" si="2"/>
        <v>325</v>
      </c>
      <c r="V31" s="21">
        <f t="shared" si="2"/>
        <v>355</v>
      </c>
      <c r="W31" s="21">
        <f t="shared" si="2"/>
        <v>370</v>
      </c>
      <c r="X31" s="21">
        <f t="shared" si="2"/>
        <v>385</v>
      </c>
      <c r="Y31" s="21">
        <f t="shared" si="2"/>
        <v>410</v>
      </c>
      <c r="Z31" s="21">
        <f t="shared" si="2"/>
        <v>415</v>
      </c>
      <c r="AA31" s="21">
        <f t="shared" si="2"/>
        <v>440</v>
      </c>
      <c r="AB31" s="21">
        <f t="shared" si="2"/>
        <v>450</v>
      </c>
      <c r="AC31" s="21">
        <f t="shared" si="2"/>
        <v>455</v>
      </c>
      <c r="AD31" s="21">
        <f t="shared" si="2"/>
        <v>470</v>
      </c>
      <c r="AE31" s="21">
        <f t="shared" si="2"/>
        <v>480</v>
      </c>
      <c r="AF31" s="21">
        <f t="shared" si="2"/>
        <v>510</v>
      </c>
      <c r="AG31" s="21">
        <f t="shared" si="2"/>
        <v>520</v>
      </c>
      <c r="AH31" s="21">
        <f t="shared" si="2"/>
        <v>550</v>
      </c>
      <c r="AI31" s="21">
        <f t="shared" si="2"/>
        <v>565</v>
      </c>
      <c r="AJ31" s="21">
        <f t="shared" si="2"/>
        <v>580</v>
      </c>
      <c r="AK31" s="21">
        <f t="shared" si="2"/>
        <v>605</v>
      </c>
      <c r="AL31" s="21">
        <f t="shared" si="2"/>
        <v>610</v>
      </c>
    </row>
  </sheetData>
  <mergeCells count="6">
    <mergeCell ref="AM4:AM5"/>
    <mergeCell ref="A31:B31"/>
    <mergeCell ref="A4:B4"/>
    <mergeCell ref="A30:B30"/>
    <mergeCell ref="A1:B1"/>
    <mergeCell ref="A2:B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8"/>
  <sheetViews>
    <sheetView workbookViewId="0">
      <pane xSplit="2" ySplit="8" topLeftCell="C14" activePane="bottomRight" state="frozen"/>
      <selection pane="topRight" activeCell="C1" sqref="C1"/>
      <selection pane="bottomLeft" activeCell="A5" sqref="A5"/>
      <selection pane="bottomRight" activeCell="E37" sqref="E37"/>
    </sheetView>
  </sheetViews>
  <sheetFormatPr baseColWidth="10" defaultColWidth="11.44140625" defaultRowHeight="14.4" x14ac:dyDescent="0.3"/>
  <cols>
    <col min="1" max="1" width="13.5546875" style="8" customWidth="1"/>
    <col min="2" max="2" width="28.5546875" customWidth="1"/>
    <col min="3" max="24" width="10.6640625" style="13" customWidth="1"/>
    <col min="25" max="25" width="9.5546875" style="13" bestFit="1" customWidth="1"/>
    <col min="26" max="26" width="9.6640625" style="13" bestFit="1" customWidth="1"/>
    <col min="27" max="27" width="8.33203125" style="13" bestFit="1" customWidth="1"/>
    <col min="28" max="28" width="9.44140625" style="13" customWidth="1"/>
    <col min="29" max="29" width="9.5546875" style="13" bestFit="1" customWidth="1"/>
    <col min="30" max="30" width="9.6640625" style="13" bestFit="1" customWidth="1"/>
    <col min="31" max="31" width="8.33203125" style="13" bestFit="1" customWidth="1"/>
    <col min="32" max="32" width="10" style="13" customWidth="1"/>
    <col min="33" max="33" width="9.5546875" style="13" bestFit="1" customWidth="1"/>
    <col min="34" max="34" width="9.6640625" style="13" bestFit="1" customWidth="1"/>
    <col min="35" max="35" width="8.33203125" style="13" bestFit="1" customWidth="1"/>
    <col min="36" max="36" width="6.6640625" style="13" bestFit="1" customWidth="1"/>
    <col min="37" max="37" width="9.5546875" style="13" bestFit="1" customWidth="1"/>
  </cols>
  <sheetData>
    <row r="1" spans="1:41" x14ac:dyDescent="0.3">
      <c r="A1" s="54" t="s">
        <v>18</v>
      </c>
      <c r="B1" s="54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41" x14ac:dyDescent="0.3">
      <c r="A2" s="82" t="s">
        <v>20</v>
      </c>
      <c r="B2" s="8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41" x14ac:dyDescent="0.3">
      <c r="A3" s="81" t="s">
        <v>19</v>
      </c>
      <c r="B3" s="81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41" s="5" customFormat="1" ht="15" thickBot="1" x14ac:dyDescent="0.35">
      <c r="A4" s="8"/>
      <c r="B4" s="8"/>
      <c r="C4" s="65" t="s">
        <v>17</v>
      </c>
      <c r="D4" s="65"/>
      <c r="E4" s="65"/>
      <c r="F4" s="65" t="s">
        <v>17</v>
      </c>
      <c r="G4" s="65"/>
      <c r="H4" s="65"/>
      <c r="I4" s="65"/>
      <c r="J4" s="65" t="s">
        <v>17</v>
      </c>
      <c r="K4" s="65"/>
      <c r="L4" s="65"/>
      <c r="M4" s="65"/>
      <c r="N4" s="65" t="s">
        <v>17</v>
      </c>
      <c r="O4" s="65"/>
      <c r="P4" s="65"/>
      <c r="Q4" s="65"/>
      <c r="R4" s="65" t="s">
        <v>17</v>
      </c>
      <c r="S4" s="65"/>
      <c r="T4" s="65"/>
      <c r="U4" s="65"/>
      <c r="V4" s="65" t="s">
        <v>17</v>
      </c>
      <c r="W4" s="65"/>
      <c r="X4" s="65"/>
      <c r="Y4" s="65"/>
      <c r="Z4" s="65" t="s">
        <v>17</v>
      </c>
      <c r="AA4" s="65"/>
      <c r="AB4" s="65"/>
      <c r="AC4" s="65"/>
      <c r="AD4" s="65" t="s">
        <v>17</v>
      </c>
      <c r="AE4" s="65"/>
      <c r="AF4" s="65"/>
      <c r="AG4" s="65"/>
      <c r="AH4" s="65" t="s">
        <v>17</v>
      </c>
      <c r="AI4" s="65"/>
      <c r="AJ4" s="65"/>
      <c r="AK4" s="65"/>
    </row>
    <row r="5" spans="1:41" s="5" customFormat="1" ht="29.4" thickBot="1" x14ac:dyDescent="0.35">
      <c r="A5" s="47" t="s">
        <v>45</v>
      </c>
      <c r="B5" s="48">
        <v>5</v>
      </c>
      <c r="C5" s="70">
        <v>4</v>
      </c>
      <c r="D5" s="70"/>
      <c r="E5" s="71"/>
      <c r="F5" s="69">
        <v>8</v>
      </c>
      <c r="G5" s="70"/>
      <c r="H5" s="70"/>
      <c r="I5" s="71"/>
      <c r="J5" s="69">
        <v>12</v>
      </c>
      <c r="K5" s="70"/>
      <c r="L5" s="70"/>
      <c r="M5" s="71"/>
      <c r="N5" s="69">
        <v>16</v>
      </c>
      <c r="O5" s="70"/>
      <c r="P5" s="70"/>
      <c r="Q5" s="71"/>
      <c r="R5" s="69">
        <v>20</v>
      </c>
      <c r="S5" s="70"/>
      <c r="T5" s="70"/>
      <c r="U5" s="71"/>
      <c r="V5" s="69">
        <v>24</v>
      </c>
      <c r="W5" s="70"/>
      <c r="X5" s="70"/>
      <c r="Y5" s="71"/>
      <c r="Z5" s="69">
        <v>28</v>
      </c>
      <c r="AA5" s="70"/>
      <c r="AB5" s="70"/>
      <c r="AC5" s="71"/>
      <c r="AD5" s="69">
        <v>32</v>
      </c>
      <c r="AE5" s="70"/>
      <c r="AF5" s="70"/>
      <c r="AG5" s="71"/>
      <c r="AH5" s="69">
        <v>36</v>
      </c>
      <c r="AI5" s="70"/>
      <c r="AJ5" s="70"/>
      <c r="AK5" s="71"/>
    </row>
    <row r="6" spans="1:41" s="1" customFormat="1" ht="19.5" customHeight="1" x14ac:dyDescent="0.3">
      <c r="A6" s="78" t="s">
        <v>0</v>
      </c>
      <c r="B6" s="79" t="s">
        <v>6</v>
      </c>
      <c r="C6" s="72" t="str">
        <f>'Saving sheet'!F6</f>
        <v>__/__/_____</v>
      </c>
      <c r="D6" s="72"/>
      <c r="E6" s="73"/>
      <c r="F6" s="74" t="str">
        <f>'Saving sheet'!J6</f>
        <v>__/__/_____</v>
      </c>
      <c r="G6" s="72"/>
      <c r="H6" s="72"/>
      <c r="I6" s="73"/>
      <c r="J6" s="74" t="str">
        <f>'Saving sheet'!N6</f>
        <v>__/__/_____</v>
      </c>
      <c r="K6" s="72"/>
      <c r="L6" s="72"/>
      <c r="M6" s="73"/>
      <c r="N6" s="74" t="str">
        <f>'Saving sheet'!R6</f>
        <v>__/__/_____</v>
      </c>
      <c r="O6" s="72"/>
      <c r="P6" s="72"/>
      <c r="Q6" s="73"/>
      <c r="R6" s="74" t="str">
        <f>'Saving sheet'!V6</f>
        <v>__/__/_____</v>
      </c>
      <c r="S6" s="72"/>
      <c r="T6" s="72"/>
      <c r="U6" s="73"/>
      <c r="V6" s="74" t="str">
        <f>'Saving sheet'!Z6</f>
        <v>__/__/_____</v>
      </c>
      <c r="W6" s="72"/>
      <c r="X6" s="72"/>
      <c r="Y6" s="73"/>
      <c r="Z6" s="74" t="str">
        <f>'Saving sheet'!AD6</f>
        <v>__/__/_____</v>
      </c>
      <c r="AA6" s="72"/>
      <c r="AB6" s="72"/>
      <c r="AC6" s="73"/>
      <c r="AD6" s="74" t="str">
        <f>'Saving sheet'!AH6</f>
        <v>__/__/_____</v>
      </c>
      <c r="AE6" s="72"/>
      <c r="AF6" s="72"/>
      <c r="AG6" s="73"/>
      <c r="AH6" s="74" t="str">
        <f>'Saving sheet'!AL6</f>
        <v>__/__/_____</v>
      </c>
      <c r="AI6" s="72"/>
      <c r="AJ6" s="72"/>
      <c r="AK6" s="73"/>
    </row>
    <row r="7" spans="1:41" s="1" customFormat="1" ht="19.5" customHeight="1" x14ac:dyDescent="0.3">
      <c r="A7" s="79"/>
      <c r="B7" s="79"/>
      <c r="C7" s="66" t="s">
        <v>33</v>
      </c>
      <c r="D7" s="67"/>
      <c r="E7" s="28">
        <v>1000</v>
      </c>
      <c r="F7" s="66" t="s">
        <v>44</v>
      </c>
      <c r="G7" s="67"/>
      <c r="H7" s="68"/>
      <c r="I7" s="28">
        <v>2000</v>
      </c>
      <c r="J7" s="66" t="s">
        <v>44</v>
      </c>
      <c r="K7" s="67"/>
      <c r="L7" s="68"/>
      <c r="M7" s="28">
        <v>4800</v>
      </c>
      <c r="N7" s="66" t="s">
        <v>44</v>
      </c>
      <c r="O7" s="67"/>
      <c r="P7" s="68"/>
      <c r="Q7" s="28">
        <v>2500</v>
      </c>
      <c r="R7" s="66" t="s">
        <v>44</v>
      </c>
      <c r="S7" s="67"/>
      <c r="T7" s="68"/>
      <c r="U7" s="28">
        <v>0</v>
      </c>
      <c r="V7" s="66" t="s">
        <v>44</v>
      </c>
      <c r="W7" s="67"/>
      <c r="X7" s="68"/>
      <c r="Y7" s="28">
        <v>3000</v>
      </c>
      <c r="Z7" s="66" t="s">
        <v>44</v>
      </c>
      <c r="AA7" s="67"/>
      <c r="AB7" s="68"/>
      <c r="AC7" s="28">
        <v>3000</v>
      </c>
      <c r="AD7" s="66" t="s">
        <v>44</v>
      </c>
      <c r="AE7" s="67"/>
      <c r="AF7" s="68"/>
      <c r="AG7" s="28">
        <v>5000</v>
      </c>
      <c r="AH7" s="75" t="s">
        <v>34</v>
      </c>
      <c r="AI7" s="76"/>
      <c r="AJ7" s="76"/>
      <c r="AK7" s="77"/>
    </row>
    <row r="8" spans="1:41" s="12" customFormat="1" ht="26.25" customHeight="1" x14ac:dyDescent="0.3">
      <c r="A8" s="80"/>
      <c r="B8" s="80"/>
      <c r="C8" s="14" t="s">
        <v>12</v>
      </c>
      <c r="D8" s="14" t="s">
        <v>13</v>
      </c>
      <c r="E8" s="14" t="s">
        <v>39</v>
      </c>
      <c r="F8" s="14" t="s">
        <v>14</v>
      </c>
      <c r="G8" s="14" t="s">
        <v>12</v>
      </c>
      <c r="H8" s="14" t="s">
        <v>13</v>
      </c>
      <c r="I8" s="14" t="s">
        <v>39</v>
      </c>
      <c r="J8" s="14" t="s">
        <v>14</v>
      </c>
      <c r="K8" s="14" t="s">
        <v>12</v>
      </c>
      <c r="L8" s="14" t="s">
        <v>13</v>
      </c>
      <c r="M8" s="14" t="s">
        <v>39</v>
      </c>
      <c r="N8" s="14" t="s">
        <v>14</v>
      </c>
      <c r="O8" s="14" t="s">
        <v>12</v>
      </c>
      <c r="P8" s="14" t="s">
        <v>13</v>
      </c>
      <c r="Q8" s="14" t="s">
        <v>39</v>
      </c>
      <c r="R8" s="14" t="s">
        <v>14</v>
      </c>
      <c r="S8" s="14" t="s">
        <v>12</v>
      </c>
      <c r="T8" s="14" t="s">
        <v>13</v>
      </c>
      <c r="U8" s="14" t="s">
        <v>39</v>
      </c>
      <c r="V8" s="14" t="s">
        <v>14</v>
      </c>
      <c r="W8" s="14" t="s">
        <v>12</v>
      </c>
      <c r="X8" s="14" t="s">
        <v>13</v>
      </c>
      <c r="Y8" s="14" t="s">
        <v>39</v>
      </c>
      <c r="Z8" s="14" t="s">
        <v>14</v>
      </c>
      <c r="AA8" s="14" t="s">
        <v>12</v>
      </c>
      <c r="AB8" s="14" t="s">
        <v>13</v>
      </c>
      <c r="AC8" s="14" t="s">
        <v>39</v>
      </c>
      <c r="AD8" s="14" t="s">
        <v>14</v>
      </c>
      <c r="AE8" s="14" t="s">
        <v>12</v>
      </c>
      <c r="AF8" s="14" t="s">
        <v>13</v>
      </c>
      <c r="AG8" s="14" t="s">
        <v>39</v>
      </c>
      <c r="AH8" s="14" t="s">
        <v>14</v>
      </c>
      <c r="AI8" s="14" t="s">
        <v>12</v>
      </c>
      <c r="AJ8" s="14" t="s">
        <v>13</v>
      </c>
      <c r="AK8" s="14" t="s">
        <v>39</v>
      </c>
      <c r="AL8" s="1"/>
      <c r="AM8" s="1"/>
      <c r="AN8" s="1"/>
      <c r="AO8" s="1"/>
    </row>
    <row r="9" spans="1:41" x14ac:dyDescent="0.3">
      <c r="A9" s="9">
        <v>1</v>
      </c>
      <c r="B9" s="26" t="str">
        <f>'Saving sheet'!B7</f>
        <v>X</v>
      </c>
      <c r="C9" s="30"/>
      <c r="D9" s="29">
        <f>C9*$B$5/100</f>
        <v>0</v>
      </c>
      <c r="E9" s="29">
        <f>C9+D9</f>
        <v>0</v>
      </c>
      <c r="F9" s="28"/>
      <c r="G9" s="30">
        <f>E9-F9</f>
        <v>0</v>
      </c>
      <c r="H9" s="29">
        <f>G9*$B$5/100</f>
        <v>0</v>
      </c>
      <c r="I9" s="29">
        <f>G9+H9</f>
        <v>0</v>
      </c>
      <c r="J9" s="28"/>
      <c r="K9" s="30">
        <f>I9-J9</f>
        <v>0</v>
      </c>
      <c r="L9" s="29">
        <f>K9*$B$5/100</f>
        <v>0</v>
      </c>
      <c r="M9" s="29">
        <f>K9+L9</f>
        <v>0</v>
      </c>
      <c r="N9" s="28"/>
      <c r="O9" s="30">
        <f t="shared" ref="O9" si="0">M9-N9</f>
        <v>0</v>
      </c>
      <c r="P9" s="29">
        <f t="shared" ref="P9" si="1">O9*$B$5/100</f>
        <v>0</v>
      </c>
      <c r="Q9" s="29">
        <f t="shared" ref="Q9" si="2">O9+P9</f>
        <v>0</v>
      </c>
      <c r="R9" s="28"/>
      <c r="S9" s="30">
        <f t="shared" ref="S9" si="3">Q9-R9</f>
        <v>0</v>
      </c>
      <c r="T9" s="29">
        <f t="shared" ref="T9" si="4">S9*$B$5/100</f>
        <v>0</v>
      </c>
      <c r="U9" s="29">
        <f t="shared" ref="U9" si="5">S9+T9</f>
        <v>0</v>
      </c>
      <c r="V9" s="28"/>
      <c r="W9" s="30">
        <f t="shared" ref="W9" si="6">U9-V9</f>
        <v>0</v>
      </c>
      <c r="X9" s="29">
        <f t="shared" ref="X9" si="7">W9*$B$5/100</f>
        <v>0</v>
      </c>
      <c r="Y9" s="29">
        <f t="shared" ref="Y9" si="8">W9+X9</f>
        <v>0</v>
      </c>
      <c r="Z9" s="28"/>
      <c r="AA9" s="30">
        <f t="shared" ref="AA9:AA32" si="9">Y9-Z9</f>
        <v>0</v>
      </c>
      <c r="AB9" s="29">
        <f t="shared" ref="AB9" si="10">AA9*$B$5/100</f>
        <v>0</v>
      </c>
      <c r="AC9" s="29">
        <f t="shared" ref="AC9" si="11">AA9+AB9</f>
        <v>0</v>
      </c>
      <c r="AD9" s="28"/>
      <c r="AE9" s="30">
        <f t="shared" ref="AE9" si="12">AC9-AD9</f>
        <v>0</v>
      </c>
      <c r="AF9" s="29">
        <f t="shared" ref="AF9" si="13">AE9*$B$5/100</f>
        <v>0</v>
      </c>
      <c r="AG9" s="29">
        <f t="shared" ref="AG9" si="14">AE9+AF9</f>
        <v>0</v>
      </c>
      <c r="AH9" s="28"/>
      <c r="AI9" s="30">
        <f t="shared" ref="AI9" si="15">AG9-AH9</f>
        <v>0</v>
      </c>
      <c r="AJ9" s="29">
        <f t="shared" ref="AJ9" si="16">AI9*$B$5/100</f>
        <v>0</v>
      </c>
      <c r="AK9" s="29">
        <f t="shared" ref="AK9" si="17">AI9+AJ9</f>
        <v>0</v>
      </c>
      <c r="AL9" s="1"/>
      <c r="AM9" s="1"/>
      <c r="AN9" s="1"/>
      <c r="AO9" s="1"/>
    </row>
    <row r="10" spans="1:41" x14ac:dyDescent="0.3">
      <c r="A10" s="9">
        <v>2</v>
      </c>
      <c r="B10" s="26" t="str">
        <f>'Saving sheet'!B8</f>
        <v>XX</v>
      </c>
      <c r="C10" s="30"/>
      <c r="D10" s="29">
        <f t="shared" ref="D10:D32" si="18">C10*$B$5/100</f>
        <v>0</v>
      </c>
      <c r="E10" s="29">
        <f t="shared" ref="E10:E32" si="19">C10+D10</f>
        <v>0</v>
      </c>
      <c r="F10" s="28"/>
      <c r="G10" s="30">
        <v>1000</v>
      </c>
      <c r="H10" s="29">
        <f t="shared" ref="H10:H32" si="20">G10*$B$5/100</f>
        <v>50</v>
      </c>
      <c r="I10" s="29">
        <f t="shared" ref="I10:I32" si="21">G10+H10</f>
        <v>1050</v>
      </c>
      <c r="J10" s="28">
        <v>50</v>
      </c>
      <c r="K10" s="30">
        <f t="shared" ref="K10:K32" si="22">I10-J10</f>
        <v>1000</v>
      </c>
      <c r="L10" s="29">
        <f t="shared" ref="L10:L32" si="23">K10*$B$5/100</f>
        <v>50</v>
      </c>
      <c r="M10" s="29">
        <f t="shared" ref="M10:M32" si="24">K10+L10</f>
        <v>1050</v>
      </c>
      <c r="N10" s="28">
        <v>50</v>
      </c>
      <c r="O10" s="30">
        <f t="shared" ref="O10:O32" si="25">M10-N10</f>
        <v>1000</v>
      </c>
      <c r="P10" s="29">
        <f t="shared" ref="P10" si="26">O10*$B$5/100</f>
        <v>50</v>
      </c>
      <c r="Q10" s="29">
        <f t="shared" ref="Q10:Q32" si="27">O10+P10</f>
        <v>1050</v>
      </c>
      <c r="R10" s="28">
        <v>1050</v>
      </c>
      <c r="S10" s="30">
        <f t="shared" ref="S10:S32" si="28">Q10-R10</f>
        <v>0</v>
      </c>
      <c r="T10" s="29">
        <f t="shared" ref="T10" si="29">S10*$B$5/100</f>
        <v>0</v>
      </c>
      <c r="U10" s="29">
        <f t="shared" ref="U10:U32" si="30">S10+T10</f>
        <v>0</v>
      </c>
      <c r="V10" s="28"/>
      <c r="W10" s="30">
        <f t="shared" ref="W10:W32" si="31">U10-V10</f>
        <v>0</v>
      </c>
      <c r="X10" s="29">
        <f t="shared" ref="X10" si="32">W10*$B$5/100</f>
        <v>0</v>
      </c>
      <c r="Y10" s="29">
        <f t="shared" ref="Y10:Y32" si="33">W10+X10</f>
        <v>0</v>
      </c>
      <c r="Z10" s="28"/>
      <c r="AA10" s="30">
        <f t="shared" si="9"/>
        <v>0</v>
      </c>
      <c r="AB10" s="29">
        <f t="shared" ref="AB10" si="34">AA10*$B$5/100</f>
        <v>0</v>
      </c>
      <c r="AC10" s="29">
        <f t="shared" ref="AC10:AC32" si="35">AA10+AB10</f>
        <v>0</v>
      </c>
      <c r="AD10" s="28"/>
      <c r="AE10" s="30">
        <f t="shared" ref="AE10:AE32" si="36">AC10-AD10</f>
        <v>0</v>
      </c>
      <c r="AF10" s="29">
        <f t="shared" ref="AF10" si="37">AE10*$B$5/100</f>
        <v>0</v>
      </c>
      <c r="AG10" s="29">
        <f t="shared" ref="AG10:AG32" si="38">AE10+AF10</f>
        <v>0</v>
      </c>
      <c r="AH10" s="28"/>
      <c r="AI10" s="30">
        <f t="shared" ref="AI10:AI32" si="39">AG10-AH10</f>
        <v>0</v>
      </c>
      <c r="AJ10" s="29">
        <f t="shared" ref="AJ10" si="40">AI10*$B$5/100</f>
        <v>0</v>
      </c>
      <c r="AK10" s="29">
        <f t="shared" ref="AK10:AK32" si="41">AI10+AJ10</f>
        <v>0</v>
      </c>
      <c r="AL10" s="1"/>
      <c r="AM10" s="1"/>
      <c r="AN10" s="1"/>
      <c r="AO10" s="1"/>
    </row>
    <row r="11" spans="1:41" x14ac:dyDescent="0.3">
      <c r="A11" s="9">
        <v>3</v>
      </c>
      <c r="B11" s="26" t="str">
        <f>'Saving sheet'!B9</f>
        <v>XXX</v>
      </c>
      <c r="C11" s="30"/>
      <c r="D11" s="29">
        <f t="shared" si="18"/>
        <v>0</v>
      </c>
      <c r="E11" s="29">
        <f t="shared" si="19"/>
        <v>0</v>
      </c>
      <c r="F11" s="28"/>
      <c r="G11" s="30">
        <f t="shared" ref="G11:G32" si="42">E11-F11</f>
        <v>0</v>
      </c>
      <c r="H11" s="29">
        <f t="shared" si="20"/>
        <v>0</v>
      </c>
      <c r="I11" s="29">
        <f t="shared" si="21"/>
        <v>0</v>
      </c>
      <c r="J11" s="28"/>
      <c r="K11" s="30">
        <v>2000</v>
      </c>
      <c r="L11" s="29">
        <f t="shared" si="23"/>
        <v>100</v>
      </c>
      <c r="M11" s="29">
        <f t="shared" si="24"/>
        <v>2100</v>
      </c>
      <c r="N11" s="28">
        <v>500</v>
      </c>
      <c r="O11" s="30">
        <f t="shared" si="25"/>
        <v>1600</v>
      </c>
      <c r="P11" s="29">
        <f t="shared" ref="P11" si="43">O11*$B$5/100</f>
        <v>80</v>
      </c>
      <c r="Q11" s="29">
        <f t="shared" si="27"/>
        <v>1680</v>
      </c>
      <c r="R11" s="28">
        <v>500</v>
      </c>
      <c r="S11" s="30">
        <f t="shared" si="28"/>
        <v>1180</v>
      </c>
      <c r="T11" s="29">
        <f t="shared" ref="T11" si="44">S11*$B$5/100</f>
        <v>59</v>
      </c>
      <c r="U11" s="29">
        <f t="shared" si="30"/>
        <v>1239</v>
      </c>
      <c r="V11" s="28">
        <v>1239</v>
      </c>
      <c r="W11" s="30">
        <f t="shared" si="31"/>
        <v>0</v>
      </c>
      <c r="X11" s="29">
        <f t="shared" ref="X11" si="45">W11*$B$5/100</f>
        <v>0</v>
      </c>
      <c r="Y11" s="29">
        <f t="shared" si="33"/>
        <v>0</v>
      </c>
      <c r="Z11" s="28"/>
      <c r="AA11" s="30">
        <f t="shared" si="9"/>
        <v>0</v>
      </c>
      <c r="AB11" s="29">
        <f t="shared" ref="AB11" si="46">AA11*$B$5/100</f>
        <v>0</v>
      </c>
      <c r="AC11" s="29">
        <f t="shared" si="35"/>
        <v>0</v>
      </c>
      <c r="AD11" s="28"/>
      <c r="AE11" s="30">
        <f t="shared" si="36"/>
        <v>0</v>
      </c>
      <c r="AF11" s="29">
        <f t="shared" ref="AF11" si="47">AE11*$B$5/100</f>
        <v>0</v>
      </c>
      <c r="AG11" s="29">
        <f t="shared" si="38"/>
        <v>0</v>
      </c>
      <c r="AH11" s="28"/>
      <c r="AI11" s="30">
        <f t="shared" si="39"/>
        <v>0</v>
      </c>
      <c r="AJ11" s="29">
        <f t="shared" ref="AJ11" si="48">AI11*$B$5/100</f>
        <v>0</v>
      </c>
      <c r="AK11" s="29">
        <f t="shared" si="41"/>
        <v>0</v>
      </c>
    </row>
    <row r="12" spans="1:41" x14ac:dyDescent="0.3">
      <c r="A12" s="9">
        <v>4</v>
      </c>
      <c r="B12" s="26" t="str">
        <f>'Saving sheet'!B10</f>
        <v>XXXX</v>
      </c>
      <c r="C12" s="30"/>
      <c r="D12" s="29">
        <f t="shared" si="18"/>
        <v>0</v>
      </c>
      <c r="E12" s="29">
        <f t="shared" si="19"/>
        <v>0</v>
      </c>
      <c r="F12" s="28"/>
      <c r="G12" s="30">
        <f t="shared" si="42"/>
        <v>0</v>
      </c>
      <c r="H12" s="29">
        <f t="shared" si="20"/>
        <v>0</v>
      </c>
      <c r="I12" s="29">
        <f t="shared" si="21"/>
        <v>0</v>
      </c>
      <c r="J12" s="28"/>
      <c r="K12" s="30">
        <f t="shared" si="22"/>
        <v>0</v>
      </c>
      <c r="L12" s="29">
        <f t="shared" si="23"/>
        <v>0</v>
      </c>
      <c r="M12" s="29">
        <f t="shared" si="24"/>
        <v>0</v>
      </c>
      <c r="N12" s="28"/>
      <c r="O12" s="30">
        <f t="shared" si="25"/>
        <v>0</v>
      </c>
      <c r="P12" s="29">
        <f t="shared" ref="P12" si="49">O12*$B$5/100</f>
        <v>0</v>
      </c>
      <c r="Q12" s="29">
        <f t="shared" si="27"/>
        <v>0</v>
      </c>
      <c r="R12" s="28"/>
      <c r="S12" s="30">
        <f t="shared" si="28"/>
        <v>0</v>
      </c>
      <c r="T12" s="29">
        <f t="shared" ref="T12" si="50">S12*$B$5/100</f>
        <v>0</v>
      </c>
      <c r="U12" s="29">
        <f t="shared" si="30"/>
        <v>0</v>
      </c>
      <c r="V12" s="28"/>
      <c r="W12" s="30">
        <f t="shared" si="31"/>
        <v>0</v>
      </c>
      <c r="X12" s="29">
        <f t="shared" ref="X12" si="51">W12*$B$5/100</f>
        <v>0</v>
      </c>
      <c r="Y12" s="29">
        <f t="shared" si="33"/>
        <v>0</v>
      </c>
      <c r="Z12" s="28"/>
      <c r="AA12" s="30">
        <f t="shared" si="9"/>
        <v>0</v>
      </c>
      <c r="AB12" s="29">
        <f t="shared" ref="AB12" si="52">AA12*$B$5/100</f>
        <v>0</v>
      </c>
      <c r="AC12" s="29">
        <f t="shared" si="35"/>
        <v>0</v>
      </c>
      <c r="AD12" s="28"/>
      <c r="AE12" s="30">
        <f t="shared" si="36"/>
        <v>0</v>
      </c>
      <c r="AF12" s="29">
        <f t="shared" ref="AF12" si="53">AE12*$B$5/100</f>
        <v>0</v>
      </c>
      <c r="AG12" s="29">
        <f t="shared" si="38"/>
        <v>0</v>
      </c>
      <c r="AH12" s="28"/>
      <c r="AI12" s="30">
        <f t="shared" si="39"/>
        <v>0</v>
      </c>
      <c r="AJ12" s="29">
        <f t="shared" ref="AJ12" si="54">AI12*$B$5/100</f>
        <v>0</v>
      </c>
      <c r="AK12" s="29">
        <f t="shared" si="41"/>
        <v>0</v>
      </c>
    </row>
    <row r="13" spans="1:41" x14ac:dyDescent="0.3">
      <c r="A13" s="9">
        <v>5</v>
      </c>
      <c r="B13" s="26" t="str">
        <f>'Saving sheet'!B11</f>
        <v>XXXXX</v>
      </c>
      <c r="C13" s="30">
        <v>500</v>
      </c>
      <c r="D13" s="29">
        <f t="shared" si="18"/>
        <v>25</v>
      </c>
      <c r="E13" s="29">
        <f t="shared" si="19"/>
        <v>525</v>
      </c>
      <c r="F13" s="28">
        <v>25</v>
      </c>
      <c r="G13" s="30">
        <f t="shared" si="42"/>
        <v>500</v>
      </c>
      <c r="H13" s="29">
        <f t="shared" si="20"/>
        <v>25</v>
      </c>
      <c r="I13" s="29">
        <f t="shared" si="21"/>
        <v>525</v>
      </c>
      <c r="J13" s="28">
        <v>25</v>
      </c>
      <c r="K13" s="30">
        <f t="shared" si="22"/>
        <v>500</v>
      </c>
      <c r="L13" s="29">
        <f t="shared" si="23"/>
        <v>25</v>
      </c>
      <c r="M13" s="29">
        <f t="shared" si="24"/>
        <v>525</v>
      </c>
      <c r="N13" s="28">
        <v>525</v>
      </c>
      <c r="O13" s="30">
        <f t="shared" si="25"/>
        <v>0</v>
      </c>
      <c r="P13" s="29">
        <f t="shared" ref="P13" si="55">O13*$B$5/100</f>
        <v>0</v>
      </c>
      <c r="Q13" s="29">
        <f t="shared" si="27"/>
        <v>0</v>
      </c>
      <c r="R13" s="28"/>
      <c r="S13" s="30">
        <f t="shared" si="28"/>
        <v>0</v>
      </c>
      <c r="T13" s="29">
        <f t="shared" ref="T13" si="56">S13*$B$5/100</f>
        <v>0</v>
      </c>
      <c r="U13" s="29">
        <f t="shared" si="30"/>
        <v>0</v>
      </c>
      <c r="V13" s="28"/>
      <c r="W13" s="30">
        <f t="shared" si="31"/>
        <v>0</v>
      </c>
      <c r="X13" s="29">
        <f t="shared" ref="X13" si="57">W13*$B$5/100</f>
        <v>0</v>
      </c>
      <c r="Y13" s="29">
        <f t="shared" si="33"/>
        <v>0</v>
      </c>
      <c r="Z13" s="28"/>
      <c r="AA13" s="30">
        <f t="shared" si="9"/>
        <v>0</v>
      </c>
      <c r="AB13" s="29">
        <f t="shared" ref="AB13" si="58">AA13*$B$5/100</f>
        <v>0</v>
      </c>
      <c r="AC13" s="29">
        <f t="shared" si="35"/>
        <v>0</v>
      </c>
      <c r="AD13" s="28"/>
      <c r="AE13" s="30">
        <f t="shared" si="36"/>
        <v>0</v>
      </c>
      <c r="AF13" s="29">
        <f t="shared" ref="AF13" si="59">AE13*$B$5/100</f>
        <v>0</v>
      </c>
      <c r="AG13" s="29">
        <f t="shared" si="38"/>
        <v>0</v>
      </c>
      <c r="AH13" s="28"/>
      <c r="AI13" s="30">
        <f t="shared" si="39"/>
        <v>0</v>
      </c>
      <c r="AJ13" s="29">
        <f t="shared" ref="AJ13" si="60">AI13*$B$5/100</f>
        <v>0</v>
      </c>
      <c r="AK13" s="29">
        <f t="shared" si="41"/>
        <v>0</v>
      </c>
    </row>
    <row r="14" spans="1:41" x14ac:dyDescent="0.3">
      <c r="A14" s="9">
        <v>6</v>
      </c>
      <c r="B14" s="26" t="str">
        <f>'Saving sheet'!B12</f>
        <v>XXXXXX</v>
      </c>
      <c r="C14" s="30"/>
      <c r="D14" s="29">
        <f t="shared" si="18"/>
        <v>0</v>
      </c>
      <c r="E14" s="29">
        <f t="shared" si="19"/>
        <v>0</v>
      </c>
      <c r="F14" s="28"/>
      <c r="G14" s="30">
        <f t="shared" si="42"/>
        <v>0</v>
      </c>
      <c r="H14" s="29">
        <f t="shared" si="20"/>
        <v>0</v>
      </c>
      <c r="I14" s="29">
        <f t="shared" si="21"/>
        <v>0</v>
      </c>
      <c r="J14" s="28"/>
      <c r="K14" s="30">
        <f t="shared" si="22"/>
        <v>0</v>
      </c>
      <c r="L14" s="29">
        <f t="shared" si="23"/>
        <v>0</v>
      </c>
      <c r="M14" s="29">
        <f t="shared" si="24"/>
        <v>0</v>
      </c>
      <c r="N14" s="28"/>
      <c r="O14" s="30">
        <f t="shared" si="25"/>
        <v>0</v>
      </c>
      <c r="P14" s="29">
        <f t="shared" ref="P14" si="61">O14*$B$5/100</f>
        <v>0</v>
      </c>
      <c r="Q14" s="29">
        <f t="shared" si="27"/>
        <v>0</v>
      </c>
      <c r="R14" s="28"/>
      <c r="S14" s="30">
        <f t="shared" si="28"/>
        <v>0</v>
      </c>
      <c r="T14" s="29">
        <f t="shared" ref="T14" si="62">S14*$B$5/100</f>
        <v>0</v>
      </c>
      <c r="U14" s="29">
        <f t="shared" si="30"/>
        <v>0</v>
      </c>
      <c r="V14" s="28"/>
      <c r="W14" s="30">
        <v>3000</v>
      </c>
      <c r="X14" s="29">
        <f t="shared" ref="X14" si="63">W14*$B$5/100</f>
        <v>150</v>
      </c>
      <c r="Y14" s="29">
        <f t="shared" si="33"/>
        <v>3150</v>
      </c>
      <c r="Z14" s="28">
        <v>150</v>
      </c>
      <c r="AA14" s="30">
        <f t="shared" si="9"/>
        <v>3000</v>
      </c>
      <c r="AB14" s="29">
        <f t="shared" ref="AB14" si="64">AA14*$B$5/100</f>
        <v>150</v>
      </c>
      <c r="AC14" s="29">
        <f t="shared" si="35"/>
        <v>3150</v>
      </c>
      <c r="AD14" s="28">
        <v>150</v>
      </c>
      <c r="AE14" s="30">
        <f t="shared" si="36"/>
        <v>3000</v>
      </c>
      <c r="AF14" s="29">
        <f t="shared" ref="AF14" si="65">AE14*$B$5/100</f>
        <v>150</v>
      </c>
      <c r="AG14" s="29">
        <f t="shared" si="38"/>
        <v>3150</v>
      </c>
      <c r="AH14" s="28">
        <v>3150</v>
      </c>
      <c r="AI14" s="30">
        <f t="shared" si="39"/>
        <v>0</v>
      </c>
      <c r="AJ14" s="29">
        <f t="shared" ref="AJ14" si="66">AI14*$B$5/100</f>
        <v>0</v>
      </c>
      <c r="AK14" s="29">
        <f t="shared" si="41"/>
        <v>0</v>
      </c>
    </row>
    <row r="15" spans="1:41" x14ac:dyDescent="0.3">
      <c r="A15" s="9">
        <v>7</v>
      </c>
      <c r="B15" s="26" t="str">
        <f>'Saving sheet'!B13</f>
        <v>XXXXXXX</v>
      </c>
      <c r="C15" s="30"/>
      <c r="D15" s="29">
        <f t="shared" si="18"/>
        <v>0</v>
      </c>
      <c r="E15" s="29">
        <f t="shared" si="19"/>
        <v>0</v>
      </c>
      <c r="F15" s="28"/>
      <c r="G15" s="30">
        <f t="shared" si="42"/>
        <v>0</v>
      </c>
      <c r="H15" s="29">
        <f t="shared" si="20"/>
        <v>0</v>
      </c>
      <c r="I15" s="29">
        <f t="shared" si="21"/>
        <v>0</v>
      </c>
      <c r="J15" s="28"/>
      <c r="K15" s="30">
        <f t="shared" si="22"/>
        <v>0</v>
      </c>
      <c r="L15" s="29">
        <f t="shared" si="23"/>
        <v>0</v>
      </c>
      <c r="M15" s="29">
        <f t="shared" si="24"/>
        <v>0</v>
      </c>
      <c r="N15" s="28"/>
      <c r="O15" s="30">
        <f t="shared" si="25"/>
        <v>0</v>
      </c>
      <c r="P15" s="29">
        <f t="shared" ref="P15" si="67">O15*$B$5/100</f>
        <v>0</v>
      </c>
      <c r="Q15" s="29">
        <f t="shared" si="27"/>
        <v>0</v>
      </c>
      <c r="R15" s="28"/>
      <c r="S15" s="30">
        <f t="shared" si="28"/>
        <v>0</v>
      </c>
      <c r="T15" s="29">
        <f t="shared" ref="T15" si="68">S15*$B$5/100</f>
        <v>0</v>
      </c>
      <c r="U15" s="29">
        <f t="shared" si="30"/>
        <v>0</v>
      </c>
      <c r="V15" s="28"/>
      <c r="W15" s="30">
        <f t="shared" si="31"/>
        <v>0</v>
      </c>
      <c r="X15" s="29">
        <f t="shared" ref="X15" si="69">W15*$B$5/100</f>
        <v>0</v>
      </c>
      <c r="Y15" s="29">
        <f t="shared" si="33"/>
        <v>0</v>
      </c>
      <c r="Z15" s="28"/>
      <c r="AA15" s="30">
        <f t="shared" si="9"/>
        <v>0</v>
      </c>
      <c r="AB15" s="29">
        <f t="shared" ref="AB15" si="70">AA15*$B$5/100</f>
        <v>0</v>
      </c>
      <c r="AC15" s="29">
        <f t="shared" si="35"/>
        <v>0</v>
      </c>
      <c r="AD15" s="28"/>
      <c r="AE15" s="30">
        <f t="shared" si="36"/>
        <v>0</v>
      </c>
      <c r="AF15" s="29">
        <f t="shared" ref="AF15" si="71">AE15*$B$5/100</f>
        <v>0</v>
      </c>
      <c r="AG15" s="29">
        <f t="shared" si="38"/>
        <v>0</v>
      </c>
      <c r="AH15" s="28"/>
      <c r="AI15" s="30">
        <f t="shared" si="39"/>
        <v>0</v>
      </c>
      <c r="AJ15" s="29">
        <f t="shared" ref="AJ15" si="72">AI15*$B$5/100</f>
        <v>0</v>
      </c>
      <c r="AK15" s="29">
        <f t="shared" si="41"/>
        <v>0</v>
      </c>
    </row>
    <row r="16" spans="1:41" x14ac:dyDescent="0.3">
      <c r="A16" s="9">
        <v>8</v>
      </c>
      <c r="B16" s="26" t="str">
        <f>'Saving sheet'!B14</f>
        <v>XXXXXXXX</v>
      </c>
      <c r="C16" s="30"/>
      <c r="D16" s="29">
        <f t="shared" si="18"/>
        <v>0</v>
      </c>
      <c r="E16" s="29">
        <f t="shared" si="19"/>
        <v>0</v>
      </c>
      <c r="F16" s="28"/>
      <c r="G16" s="30">
        <f t="shared" si="42"/>
        <v>0</v>
      </c>
      <c r="H16" s="29">
        <f t="shared" si="20"/>
        <v>0</v>
      </c>
      <c r="I16" s="29">
        <f t="shared" si="21"/>
        <v>0</v>
      </c>
      <c r="J16" s="28"/>
      <c r="K16" s="30">
        <v>800</v>
      </c>
      <c r="L16" s="29">
        <f t="shared" si="23"/>
        <v>40</v>
      </c>
      <c r="M16" s="29">
        <f t="shared" si="24"/>
        <v>840</v>
      </c>
      <c r="N16" s="28">
        <v>500</v>
      </c>
      <c r="O16" s="30">
        <f t="shared" si="25"/>
        <v>340</v>
      </c>
      <c r="P16" s="29">
        <f t="shared" ref="P16" si="73">O16*$B$5/100</f>
        <v>17</v>
      </c>
      <c r="Q16" s="29">
        <f t="shared" si="27"/>
        <v>357</v>
      </c>
      <c r="R16" s="28">
        <v>357</v>
      </c>
      <c r="S16" s="30">
        <f t="shared" si="28"/>
        <v>0</v>
      </c>
      <c r="T16" s="29">
        <f t="shared" ref="T16" si="74">S16*$B$5/100</f>
        <v>0</v>
      </c>
      <c r="U16" s="29">
        <f t="shared" si="30"/>
        <v>0</v>
      </c>
      <c r="V16" s="28"/>
      <c r="W16" s="30">
        <f t="shared" si="31"/>
        <v>0</v>
      </c>
      <c r="X16" s="29">
        <f t="shared" ref="X16" si="75">W16*$B$5/100</f>
        <v>0</v>
      </c>
      <c r="Y16" s="29">
        <f t="shared" si="33"/>
        <v>0</v>
      </c>
      <c r="Z16" s="28"/>
      <c r="AA16" s="30">
        <f t="shared" si="9"/>
        <v>0</v>
      </c>
      <c r="AB16" s="29">
        <f t="shared" ref="AB16" si="76">AA16*$B$5/100</f>
        <v>0</v>
      </c>
      <c r="AC16" s="29">
        <f t="shared" si="35"/>
        <v>0</v>
      </c>
      <c r="AD16" s="28"/>
      <c r="AE16" s="30">
        <f t="shared" si="36"/>
        <v>0</v>
      </c>
      <c r="AF16" s="29">
        <f t="shared" ref="AF16" si="77">AE16*$B$5/100</f>
        <v>0</v>
      </c>
      <c r="AG16" s="29">
        <f t="shared" si="38"/>
        <v>0</v>
      </c>
      <c r="AH16" s="28"/>
      <c r="AI16" s="30">
        <f t="shared" si="39"/>
        <v>0</v>
      </c>
      <c r="AJ16" s="29">
        <f t="shared" ref="AJ16" si="78">AI16*$B$5/100</f>
        <v>0</v>
      </c>
      <c r="AK16" s="29">
        <f t="shared" si="41"/>
        <v>0</v>
      </c>
    </row>
    <row r="17" spans="1:37" x14ac:dyDescent="0.3">
      <c r="A17" s="9">
        <v>9</v>
      </c>
      <c r="B17" s="26" t="str">
        <f>'Saving sheet'!B15</f>
        <v>XXXXXXXXX</v>
      </c>
      <c r="C17" s="30"/>
      <c r="D17" s="29">
        <f t="shared" si="18"/>
        <v>0</v>
      </c>
      <c r="E17" s="29">
        <f t="shared" si="19"/>
        <v>0</v>
      </c>
      <c r="F17" s="28"/>
      <c r="G17" s="30">
        <f t="shared" si="42"/>
        <v>0</v>
      </c>
      <c r="H17" s="29">
        <f t="shared" si="20"/>
        <v>0</v>
      </c>
      <c r="I17" s="29">
        <f t="shared" si="21"/>
        <v>0</v>
      </c>
      <c r="J17" s="28"/>
      <c r="K17" s="30">
        <f t="shared" si="22"/>
        <v>0</v>
      </c>
      <c r="L17" s="29">
        <f t="shared" si="23"/>
        <v>0</v>
      </c>
      <c r="M17" s="29">
        <f t="shared" si="24"/>
        <v>0</v>
      </c>
      <c r="N17" s="28"/>
      <c r="O17" s="30">
        <v>2500</v>
      </c>
      <c r="P17" s="29">
        <f t="shared" ref="P17" si="79">O17*$B$5/100</f>
        <v>125</v>
      </c>
      <c r="Q17" s="29">
        <f t="shared" si="27"/>
        <v>2625</v>
      </c>
      <c r="R17" s="28">
        <v>500</v>
      </c>
      <c r="S17" s="30">
        <f t="shared" si="28"/>
        <v>2125</v>
      </c>
      <c r="T17" s="29">
        <f t="shared" ref="T17" si="80">S17*$B$5/100</f>
        <v>106.25</v>
      </c>
      <c r="U17" s="29">
        <f t="shared" si="30"/>
        <v>2231.25</v>
      </c>
      <c r="V17" s="28">
        <v>2231</v>
      </c>
      <c r="W17" s="30">
        <f t="shared" si="31"/>
        <v>0.25</v>
      </c>
      <c r="X17" s="29">
        <f t="shared" ref="X17" si="81">W17*$B$5/100</f>
        <v>1.2500000000000001E-2</v>
      </c>
      <c r="Y17" s="29">
        <f t="shared" si="33"/>
        <v>0.26250000000000001</v>
      </c>
      <c r="Z17" s="28"/>
      <c r="AA17" s="30">
        <f t="shared" si="9"/>
        <v>0.26250000000000001</v>
      </c>
      <c r="AB17" s="29">
        <f t="shared" ref="AB17" si="82">AA17*$B$5/100</f>
        <v>1.3125E-2</v>
      </c>
      <c r="AC17" s="29">
        <f t="shared" si="35"/>
        <v>0.27562500000000001</v>
      </c>
      <c r="AD17" s="28"/>
      <c r="AE17" s="30">
        <f t="shared" si="36"/>
        <v>0.27562500000000001</v>
      </c>
      <c r="AF17" s="29">
        <f t="shared" ref="AF17" si="83">AE17*$B$5/100</f>
        <v>1.378125E-2</v>
      </c>
      <c r="AG17" s="29">
        <f t="shared" si="38"/>
        <v>0.28940625000000003</v>
      </c>
      <c r="AH17" s="28"/>
      <c r="AI17" s="30">
        <f t="shared" si="39"/>
        <v>0.28940625000000003</v>
      </c>
      <c r="AJ17" s="29">
        <f t="shared" ref="AJ17" si="84">AI17*$B$5/100</f>
        <v>1.4470312500000002E-2</v>
      </c>
      <c r="AK17" s="29">
        <f t="shared" si="41"/>
        <v>0.30387656250000006</v>
      </c>
    </row>
    <row r="18" spans="1:37" x14ac:dyDescent="0.3">
      <c r="A18" s="9">
        <v>10</v>
      </c>
      <c r="B18" s="26" t="str">
        <f>'Saving sheet'!B16</f>
        <v>XXXXXXXXXX</v>
      </c>
      <c r="C18" s="30"/>
      <c r="D18" s="29">
        <f t="shared" si="18"/>
        <v>0</v>
      </c>
      <c r="E18" s="29">
        <f t="shared" si="19"/>
        <v>0</v>
      </c>
      <c r="F18" s="28"/>
      <c r="G18" s="30">
        <f t="shared" si="42"/>
        <v>0</v>
      </c>
      <c r="H18" s="29">
        <f t="shared" si="20"/>
        <v>0</v>
      </c>
      <c r="I18" s="29">
        <f t="shared" si="21"/>
        <v>0</v>
      </c>
      <c r="J18" s="28"/>
      <c r="K18" s="30">
        <f t="shared" si="22"/>
        <v>0</v>
      </c>
      <c r="L18" s="29">
        <f t="shared" si="23"/>
        <v>0</v>
      </c>
      <c r="M18" s="29">
        <f t="shared" si="24"/>
        <v>0</v>
      </c>
      <c r="N18" s="28"/>
      <c r="O18" s="30">
        <f t="shared" si="25"/>
        <v>0</v>
      </c>
      <c r="P18" s="29">
        <f t="shared" ref="P18:P23" si="85">O18*$B$5/100</f>
        <v>0</v>
      </c>
      <c r="Q18" s="29">
        <f t="shared" si="27"/>
        <v>0</v>
      </c>
      <c r="R18" s="28"/>
      <c r="S18" s="30">
        <f t="shared" si="28"/>
        <v>0</v>
      </c>
      <c r="T18" s="29">
        <f t="shared" ref="T18:T23" si="86">S18*$B$5/100</f>
        <v>0</v>
      </c>
      <c r="U18" s="29">
        <f t="shared" si="30"/>
        <v>0</v>
      </c>
      <c r="V18" s="28"/>
      <c r="W18" s="30">
        <f t="shared" si="31"/>
        <v>0</v>
      </c>
      <c r="X18" s="29">
        <f t="shared" ref="X18:X23" si="87">W18*$B$5/100</f>
        <v>0</v>
      </c>
      <c r="Y18" s="29">
        <f t="shared" si="33"/>
        <v>0</v>
      </c>
      <c r="Z18" s="28"/>
      <c r="AA18" s="30">
        <f t="shared" si="9"/>
        <v>0</v>
      </c>
      <c r="AB18" s="29">
        <f t="shared" ref="AB18:AB23" si="88">AA18*$B$5/100</f>
        <v>0</v>
      </c>
      <c r="AC18" s="29">
        <f t="shared" si="35"/>
        <v>0</v>
      </c>
      <c r="AD18" s="28"/>
      <c r="AE18" s="30">
        <f t="shared" si="36"/>
        <v>0</v>
      </c>
      <c r="AF18" s="29">
        <f t="shared" ref="AF18:AF23" si="89">AE18*$B$5/100</f>
        <v>0</v>
      </c>
      <c r="AG18" s="29">
        <f t="shared" si="38"/>
        <v>0</v>
      </c>
      <c r="AH18" s="28"/>
      <c r="AI18" s="30">
        <f t="shared" si="39"/>
        <v>0</v>
      </c>
      <c r="AJ18" s="29">
        <f t="shared" ref="AJ18:AJ23" si="90">AI18*$B$5/100</f>
        <v>0</v>
      </c>
      <c r="AK18" s="29">
        <f t="shared" si="41"/>
        <v>0</v>
      </c>
    </row>
    <row r="19" spans="1:37" x14ac:dyDescent="0.3">
      <c r="A19" s="9">
        <v>11</v>
      </c>
      <c r="B19" s="26" t="str">
        <f>'Saving sheet'!B17</f>
        <v>XXXXXXXXXX</v>
      </c>
      <c r="C19" s="30"/>
      <c r="D19" s="29">
        <f>C19*$B$5/100</f>
        <v>0</v>
      </c>
      <c r="E19" s="29">
        <f>C19+D19</f>
        <v>0</v>
      </c>
      <c r="F19" s="28"/>
      <c r="G19" s="30">
        <f>E19-F19</f>
        <v>0</v>
      </c>
      <c r="H19" s="29">
        <f>G19*$B$5/100</f>
        <v>0</v>
      </c>
      <c r="I19" s="29">
        <f>G19+H19</f>
        <v>0</v>
      </c>
      <c r="J19" s="28"/>
      <c r="K19" s="30">
        <f>I19-J19</f>
        <v>0</v>
      </c>
      <c r="L19" s="29">
        <f>K19*$B$5/100</f>
        <v>0</v>
      </c>
      <c r="M19" s="29">
        <f>K19+L19</f>
        <v>0</v>
      </c>
      <c r="N19" s="28"/>
      <c r="O19" s="30">
        <f t="shared" si="25"/>
        <v>0</v>
      </c>
      <c r="P19" s="29">
        <f t="shared" si="85"/>
        <v>0</v>
      </c>
      <c r="Q19" s="29">
        <f t="shared" si="27"/>
        <v>0</v>
      </c>
      <c r="R19" s="28"/>
      <c r="S19" s="30">
        <f t="shared" si="28"/>
        <v>0</v>
      </c>
      <c r="T19" s="29">
        <f t="shared" si="86"/>
        <v>0</v>
      </c>
      <c r="U19" s="29">
        <f t="shared" si="30"/>
        <v>0</v>
      </c>
      <c r="V19" s="28"/>
      <c r="W19" s="30">
        <f t="shared" si="31"/>
        <v>0</v>
      </c>
      <c r="X19" s="29">
        <f t="shared" si="87"/>
        <v>0</v>
      </c>
      <c r="Y19" s="29">
        <f t="shared" si="33"/>
        <v>0</v>
      </c>
      <c r="Z19" s="28"/>
      <c r="AA19" s="30">
        <f t="shared" si="9"/>
        <v>0</v>
      </c>
      <c r="AB19" s="29">
        <f t="shared" si="88"/>
        <v>0</v>
      </c>
      <c r="AC19" s="29">
        <f t="shared" si="35"/>
        <v>0</v>
      </c>
      <c r="AD19" s="28"/>
      <c r="AE19" s="30">
        <f t="shared" si="36"/>
        <v>0</v>
      </c>
      <c r="AF19" s="29">
        <f t="shared" si="89"/>
        <v>0</v>
      </c>
      <c r="AG19" s="29">
        <f t="shared" si="38"/>
        <v>0</v>
      </c>
      <c r="AH19" s="28"/>
      <c r="AI19" s="30">
        <f t="shared" si="39"/>
        <v>0</v>
      </c>
      <c r="AJ19" s="29">
        <f t="shared" si="90"/>
        <v>0</v>
      </c>
      <c r="AK19" s="29">
        <f t="shared" si="41"/>
        <v>0</v>
      </c>
    </row>
    <row r="20" spans="1:37" x14ac:dyDescent="0.3">
      <c r="A20" s="9">
        <v>12</v>
      </c>
      <c r="B20" s="26" t="str">
        <f>'Saving sheet'!B18</f>
        <v>XXXXXXXXXX</v>
      </c>
      <c r="C20" s="30"/>
      <c r="D20" s="29">
        <f t="shared" ref="D20:D23" si="91">C20*$B$5/100</f>
        <v>0</v>
      </c>
      <c r="E20" s="29">
        <f t="shared" ref="E20:E23" si="92">C20+D20</f>
        <v>0</v>
      </c>
      <c r="F20" s="28"/>
      <c r="G20" s="30">
        <v>1000</v>
      </c>
      <c r="H20" s="29">
        <f t="shared" ref="H20:H23" si="93">G20*$B$5/100</f>
        <v>50</v>
      </c>
      <c r="I20" s="29">
        <f t="shared" ref="I20:I23" si="94">G20+H20</f>
        <v>1050</v>
      </c>
      <c r="J20" s="28">
        <v>50</v>
      </c>
      <c r="K20" s="30">
        <f t="shared" ref="K20" si="95">I20-J20</f>
        <v>1000</v>
      </c>
      <c r="L20" s="29">
        <f t="shared" ref="L20:L23" si="96">K20*$B$5/100</f>
        <v>50</v>
      </c>
      <c r="M20" s="29">
        <f t="shared" ref="M20:M23" si="97">K20+L20</f>
        <v>1050</v>
      </c>
      <c r="N20" s="28">
        <v>50</v>
      </c>
      <c r="O20" s="30">
        <f t="shared" ref="O20:O23" si="98">M20-N20</f>
        <v>1000</v>
      </c>
      <c r="P20" s="29">
        <f t="shared" si="85"/>
        <v>50</v>
      </c>
      <c r="Q20" s="29">
        <f t="shared" ref="Q20:Q23" si="99">O20+P20</f>
        <v>1050</v>
      </c>
      <c r="R20" s="28">
        <v>1050</v>
      </c>
      <c r="S20" s="30">
        <f t="shared" ref="S20:S23" si="100">Q20-R20</f>
        <v>0</v>
      </c>
      <c r="T20" s="29">
        <f t="shared" si="86"/>
        <v>0</v>
      </c>
      <c r="U20" s="29">
        <f t="shared" ref="U20:U23" si="101">S20+T20</f>
        <v>0</v>
      </c>
      <c r="V20" s="28"/>
      <c r="W20" s="30">
        <f t="shared" ref="W20:W23" si="102">U20-V20</f>
        <v>0</v>
      </c>
      <c r="X20" s="29">
        <f t="shared" si="87"/>
        <v>0</v>
      </c>
      <c r="Y20" s="29">
        <f t="shared" ref="Y20:Y23" si="103">W20+X20</f>
        <v>0</v>
      </c>
      <c r="Z20" s="28"/>
      <c r="AA20" s="30">
        <f t="shared" si="9"/>
        <v>0</v>
      </c>
      <c r="AB20" s="29">
        <f t="shared" si="88"/>
        <v>0</v>
      </c>
      <c r="AC20" s="29">
        <f t="shared" ref="AC20:AC23" si="104">AA20+AB20</f>
        <v>0</v>
      </c>
      <c r="AD20" s="28"/>
      <c r="AE20" s="30">
        <v>5000</v>
      </c>
      <c r="AF20" s="29">
        <f t="shared" si="89"/>
        <v>250</v>
      </c>
      <c r="AG20" s="29">
        <f t="shared" ref="AG20:AG23" si="105">AE20+AF20</f>
        <v>5250</v>
      </c>
      <c r="AH20" s="28">
        <v>5250</v>
      </c>
      <c r="AI20" s="30">
        <f t="shared" ref="AI20:AI23" si="106">AG20-AH20</f>
        <v>0</v>
      </c>
      <c r="AJ20" s="29">
        <f t="shared" si="90"/>
        <v>0</v>
      </c>
      <c r="AK20" s="29">
        <f t="shared" ref="AK20:AK23" si="107">AI20+AJ20</f>
        <v>0</v>
      </c>
    </row>
    <row r="21" spans="1:37" x14ac:dyDescent="0.3">
      <c r="A21" s="9">
        <v>13</v>
      </c>
      <c r="B21" s="26" t="str">
        <f>'Saving sheet'!B19</f>
        <v>XXXXXXXXXX</v>
      </c>
      <c r="C21" s="30"/>
      <c r="D21" s="29">
        <f t="shared" si="91"/>
        <v>0</v>
      </c>
      <c r="E21" s="29">
        <f t="shared" si="92"/>
        <v>0</v>
      </c>
      <c r="F21" s="28"/>
      <c r="G21" s="30">
        <f t="shared" ref="G21:G23" si="108">E21-F21</f>
        <v>0</v>
      </c>
      <c r="H21" s="29">
        <f t="shared" si="93"/>
        <v>0</v>
      </c>
      <c r="I21" s="29">
        <f t="shared" si="94"/>
        <v>0</v>
      </c>
      <c r="J21" s="28"/>
      <c r="K21" s="30">
        <v>2000</v>
      </c>
      <c r="L21" s="29">
        <f t="shared" si="96"/>
        <v>100</v>
      </c>
      <c r="M21" s="29">
        <f t="shared" si="97"/>
        <v>2100</v>
      </c>
      <c r="N21" s="28">
        <v>500</v>
      </c>
      <c r="O21" s="30">
        <f t="shared" si="98"/>
        <v>1600</v>
      </c>
      <c r="P21" s="29">
        <f t="shared" si="85"/>
        <v>80</v>
      </c>
      <c r="Q21" s="29">
        <f t="shared" si="99"/>
        <v>1680</v>
      </c>
      <c r="R21" s="28">
        <v>500</v>
      </c>
      <c r="S21" s="30">
        <f t="shared" si="100"/>
        <v>1180</v>
      </c>
      <c r="T21" s="29">
        <f t="shared" si="86"/>
        <v>59</v>
      </c>
      <c r="U21" s="29">
        <f t="shared" si="101"/>
        <v>1239</v>
      </c>
      <c r="V21" s="28">
        <v>1239</v>
      </c>
      <c r="W21" s="30">
        <f t="shared" si="102"/>
        <v>0</v>
      </c>
      <c r="X21" s="29">
        <f t="shared" si="87"/>
        <v>0</v>
      </c>
      <c r="Y21" s="29">
        <f t="shared" si="103"/>
        <v>0</v>
      </c>
      <c r="Z21" s="28"/>
      <c r="AA21" s="30">
        <f t="shared" si="9"/>
        <v>0</v>
      </c>
      <c r="AB21" s="29">
        <f t="shared" si="88"/>
        <v>0</v>
      </c>
      <c r="AC21" s="29">
        <f t="shared" si="104"/>
        <v>0</v>
      </c>
      <c r="AD21" s="28"/>
      <c r="AE21" s="30">
        <f t="shared" ref="AE21:AE23" si="109">AC21-AD21</f>
        <v>0</v>
      </c>
      <c r="AF21" s="29">
        <f t="shared" si="89"/>
        <v>0</v>
      </c>
      <c r="AG21" s="29">
        <f t="shared" si="105"/>
        <v>0</v>
      </c>
      <c r="AH21" s="28"/>
      <c r="AI21" s="30">
        <f t="shared" si="106"/>
        <v>0</v>
      </c>
      <c r="AJ21" s="29">
        <f t="shared" si="90"/>
        <v>0</v>
      </c>
      <c r="AK21" s="29">
        <f t="shared" si="107"/>
        <v>0</v>
      </c>
    </row>
    <row r="22" spans="1:37" x14ac:dyDescent="0.3">
      <c r="A22" s="9">
        <v>14</v>
      </c>
      <c r="B22" s="26" t="str">
        <f>'Saving sheet'!B20</f>
        <v>XXXXXXXXXX</v>
      </c>
      <c r="C22" s="30"/>
      <c r="D22" s="29">
        <f t="shared" si="91"/>
        <v>0</v>
      </c>
      <c r="E22" s="29">
        <f t="shared" si="92"/>
        <v>0</v>
      </c>
      <c r="F22" s="28"/>
      <c r="G22" s="30">
        <f t="shared" si="108"/>
        <v>0</v>
      </c>
      <c r="H22" s="29">
        <f t="shared" si="93"/>
        <v>0</v>
      </c>
      <c r="I22" s="29">
        <f t="shared" si="94"/>
        <v>0</v>
      </c>
      <c r="J22" s="28"/>
      <c r="K22" s="30">
        <f t="shared" ref="K22:K23" si="110">I22-J22</f>
        <v>0</v>
      </c>
      <c r="L22" s="29">
        <f t="shared" si="96"/>
        <v>0</v>
      </c>
      <c r="M22" s="29">
        <f t="shared" si="97"/>
        <v>0</v>
      </c>
      <c r="N22" s="28"/>
      <c r="O22" s="30">
        <f t="shared" si="98"/>
        <v>0</v>
      </c>
      <c r="P22" s="29">
        <f t="shared" si="85"/>
        <v>0</v>
      </c>
      <c r="Q22" s="29">
        <f t="shared" si="99"/>
        <v>0</v>
      </c>
      <c r="R22" s="28"/>
      <c r="S22" s="30">
        <f t="shared" si="100"/>
        <v>0</v>
      </c>
      <c r="T22" s="29">
        <f t="shared" si="86"/>
        <v>0</v>
      </c>
      <c r="U22" s="29">
        <f t="shared" si="101"/>
        <v>0</v>
      </c>
      <c r="V22" s="28"/>
      <c r="W22" s="30">
        <f t="shared" si="102"/>
        <v>0</v>
      </c>
      <c r="X22" s="29">
        <f t="shared" si="87"/>
        <v>0</v>
      </c>
      <c r="Y22" s="29">
        <f t="shared" si="103"/>
        <v>0</v>
      </c>
      <c r="Z22" s="28"/>
      <c r="AA22" s="30">
        <f t="shared" si="9"/>
        <v>0</v>
      </c>
      <c r="AB22" s="29">
        <f t="shared" si="88"/>
        <v>0</v>
      </c>
      <c r="AC22" s="29">
        <f t="shared" si="104"/>
        <v>0</v>
      </c>
      <c r="AD22" s="28"/>
      <c r="AE22" s="30">
        <f t="shared" si="109"/>
        <v>0</v>
      </c>
      <c r="AF22" s="29">
        <f t="shared" si="89"/>
        <v>0</v>
      </c>
      <c r="AG22" s="29">
        <f t="shared" si="105"/>
        <v>0</v>
      </c>
      <c r="AH22" s="28"/>
      <c r="AI22" s="30">
        <f t="shared" si="106"/>
        <v>0</v>
      </c>
      <c r="AJ22" s="29">
        <f t="shared" si="90"/>
        <v>0</v>
      </c>
      <c r="AK22" s="29">
        <f t="shared" si="107"/>
        <v>0</v>
      </c>
    </row>
    <row r="23" spans="1:37" x14ac:dyDescent="0.3">
      <c r="A23" s="9">
        <v>15</v>
      </c>
      <c r="B23" s="26" t="str">
        <f>'Saving sheet'!B21</f>
        <v>XXXXXXXXXX</v>
      </c>
      <c r="C23" s="30">
        <v>500</v>
      </c>
      <c r="D23" s="29">
        <f t="shared" si="91"/>
        <v>25</v>
      </c>
      <c r="E23" s="29">
        <f t="shared" si="92"/>
        <v>525</v>
      </c>
      <c r="F23" s="28">
        <v>25</v>
      </c>
      <c r="G23" s="30">
        <f t="shared" si="108"/>
        <v>500</v>
      </c>
      <c r="H23" s="29">
        <f t="shared" si="93"/>
        <v>25</v>
      </c>
      <c r="I23" s="29">
        <f t="shared" si="94"/>
        <v>525</v>
      </c>
      <c r="J23" s="28">
        <v>25</v>
      </c>
      <c r="K23" s="30">
        <f t="shared" si="110"/>
        <v>500</v>
      </c>
      <c r="L23" s="29">
        <f t="shared" si="96"/>
        <v>25</v>
      </c>
      <c r="M23" s="29">
        <f t="shared" si="97"/>
        <v>525</v>
      </c>
      <c r="N23" s="28">
        <v>525</v>
      </c>
      <c r="O23" s="30">
        <f t="shared" si="98"/>
        <v>0</v>
      </c>
      <c r="P23" s="29">
        <f t="shared" si="85"/>
        <v>0</v>
      </c>
      <c r="Q23" s="29">
        <f t="shared" si="99"/>
        <v>0</v>
      </c>
      <c r="R23" s="28"/>
      <c r="S23" s="30">
        <f t="shared" si="100"/>
        <v>0</v>
      </c>
      <c r="T23" s="29">
        <f t="shared" si="86"/>
        <v>0</v>
      </c>
      <c r="U23" s="29">
        <f t="shared" si="101"/>
        <v>0</v>
      </c>
      <c r="V23" s="28"/>
      <c r="W23" s="30">
        <f t="shared" si="102"/>
        <v>0</v>
      </c>
      <c r="X23" s="29">
        <f t="shared" si="87"/>
        <v>0</v>
      </c>
      <c r="Y23" s="29">
        <f t="shared" si="103"/>
        <v>0</v>
      </c>
      <c r="Z23" s="28"/>
      <c r="AA23" s="30">
        <v>3000</v>
      </c>
      <c r="AB23" s="29">
        <f t="shared" si="88"/>
        <v>150</v>
      </c>
      <c r="AC23" s="29">
        <f t="shared" si="104"/>
        <v>3150</v>
      </c>
      <c r="AD23" s="28">
        <v>150</v>
      </c>
      <c r="AE23" s="30">
        <f t="shared" si="109"/>
        <v>3000</v>
      </c>
      <c r="AF23" s="29">
        <f t="shared" si="89"/>
        <v>150</v>
      </c>
      <c r="AG23" s="29">
        <f t="shared" si="105"/>
        <v>3150</v>
      </c>
      <c r="AH23" s="28">
        <v>3150</v>
      </c>
      <c r="AI23" s="30">
        <f t="shared" si="106"/>
        <v>0</v>
      </c>
      <c r="AJ23" s="29">
        <f t="shared" si="90"/>
        <v>0</v>
      </c>
      <c r="AK23" s="29">
        <f t="shared" si="107"/>
        <v>0</v>
      </c>
    </row>
    <row r="24" spans="1:37" hidden="1" x14ac:dyDescent="0.3">
      <c r="A24" s="9">
        <v>16</v>
      </c>
      <c r="B24" s="26">
        <f>'Saving sheet'!B22</f>
        <v>0</v>
      </c>
      <c r="C24" s="30"/>
      <c r="D24" s="29">
        <f t="shared" si="18"/>
        <v>0</v>
      </c>
      <c r="E24" s="29">
        <f t="shared" si="19"/>
        <v>0</v>
      </c>
      <c r="F24" s="28"/>
      <c r="G24" s="30">
        <f t="shared" si="42"/>
        <v>0</v>
      </c>
      <c r="H24" s="29">
        <f t="shared" si="20"/>
        <v>0</v>
      </c>
      <c r="I24" s="29">
        <f t="shared" si="21"/>
        <v>0</v>
      </c>
      <c r="J24" s="28"/>
      <c r="K24" s="30">
        <f t="shared" si="22"/>
        <v>0</v>
      </c>
      <c r="L24" s="29">
        <f t="shared" si="23"/>
        <v>0</v>
      </c>
      <c r="M24" s="29">
        <f t="shared" si="24"/>
        <v>0</v>
      </c>
      <c r="N24" s="28"/>
      <c r="O24" s="30">
        <f t="shared" si="25"/>
        <v>0</v>
      </c>
      <c r="P24" s="29">
        <f t="shared" ref="P24" si="111">O24*$B$5/100</f>
        <v>0</v>
      </c>
      <c r="Q24" s="29">
        <f t="shared" si="27"/>
        <v>0</v>
      </c>
      <c r="R24" s="28"/>
      <c r="S24" s="30">
        <f t="shared" si="28"/>
        <v>0</v>
      </c>
      <c r="T24" s="29">
        <f t="shared" ref="T24" si="112">S24*$B$5/100</f>
        <v>0</v>
      </c>
      <c r="U24" s="29">
        <f t="shared" si="30"/>
        <v>0</v>
      </c>
      <c r="V24" s="28"/>
      <c r="W24" s="30">
        <f t="shared" si="31"/>
        <v>0</v>
      </c>
      <c r="X24" s="29">
        <f t="shared" ref="X24" si="113">W24*$B$5/100</f>
        <v>0</v>
      </c>
      <c r="Y24" s="29">
        <f t="shared" si="33"/>
        <v>0</v>
      </c>
      <c r="Z24" s="28"/>
      <c r="AA24" s="30">
        <f t="shared" si="9"/>
        <v>0</v>
      </c>
      <c r="AB24" s="29">
        <f t="shared" ref="AB24" si="114">AA24*$B$5/100</f>
        <v>0</v>
      </c>
      <c r="AC24" s="29">
        <f t="shared" si="35"/>
        <v>0</v>
      </c>
      <c r="AD24" s="28"/>
      <c r="AE24" s="30">
        <f t="shared" si="36"/>
        <v>0</v>
      </c>
      <c r="AF24" s="29">
        <f t="shared" ref="AF24" si="115">AE24*$B$5/100</f>
        <v>0</v>
      </c>
      <c r="AG24" s="29">
        <f t="shared" si="38"/>
        <v>0</v>
      </c>
      <c r="AH24" s="28"/>
      <c r="AI24" s="30">
        <f t="shared" si="39"/>
        <v>0</v>
      </c>
      <c r="AJ24" s="29">
        <f t="shared" ref="AJ24" si="116">AI24*$B$5/100</f>
        <v>0</v>
      </c>
      <c r="AK24" s="29">
        <f t="shared" si="41"/>
        <v>0</v>
      </c>
    </row>
    <row r="25" spans="1:37" hidden="1" x14ac:dyDescent="0.3">
      <c r="A25" s="9">
        <v>17</v>
      </c>
      <c r="B25" s="26">
        <f>'Saving sheet'!B23</f>
        <v>0</v>
      </c>
      <c r="C25" s="30"/>
      <c r="D25" s="29">
        <f t="shared" si="18"/>
        <v>0</v>
      </c>
      <c r="E25" s="29">
        <f t="shared" si="19"/>
        <v>0</v>
      </c>
      <c r="F25" s="28"/>
      <c r="G25" s="30">
        <f t="shared" si="42"/>
        <v>0</v>
      </c>
      <c r="H25" s="29">
        <f t="shared" si="20"/>
        <v>0</v>
      </c>
      <c r="I25" s="29">
        <f t="shared" si="21"/>
        <v>0</v>
      </c>
      <c r="J25" s="28"/>
      <c r="K25" s="30">
        <f t="shared" si="22"/>
        <v>0</v>
      </c>
      <c r="L25" s="29">
        <f t="shared" si="23"/>
        <v>0</v>
      </c>
      <c r="M25" s="29">
        <f t="shared" si="24"/>
        <v>0</v>
      </c>
      <c r="N25" s="28"/>
      <c r="O25" s="30">
        <f t="shared" si="25"/>
        <v>0</v>
      </c>
      <c r="P25" s="29">
        <f t="shared" ref="P25" si="117">O25*$B$5/100</f>
        <v>0</v>
      </c>
      <c r="Q25" s="29">
        <f t="shared" si="27"/>
        <v>0</v>
      </c>
      <c r="R25" s="28"/>
      <c r="S25" s="30">
        <f t="shared" si="28"/>
        <v>0</v>
      </c>
      <c r="T25" s="29">
        <f t="shared" ref="T25" si="118">S25*$B$5/100</f>
        <v>0</v>
      </c>
      <c r="U25" s="29">
        <f t="shared" si="30"/>
        <v>0</v>
      </c>
      <c r="V25" s="28"/>
      <c r="W25" s="30">
        <f t="shared" si="31"/>
        <v>0</v>
      </c>
      <c r="X25" s="29">
        <f t="shared" ref="X25" si="119">W25*$B$5/100</f>
        <v>0</v>
      </c>
      <c r="Y25" s="29">
        <f t="shared" si="33"/>
        <v>0</v>
      </c>
      <c r="Z25" s="28"/>
      <c r="AA25" s="30">
        <f t="shared" si="9"/>
        <v>0</v>
      </c>
      <c r="AB25" s="29">
        <f t="shared" ref="AB25" si="120">AA25*$B$5/100</f>
        <v>0</v>
      </c>
      <c r="AC25" s="29">
        <f t="shared" si="35"/>
        <v>0</v>
      </c>
      <c r="AD25" s="28"/>
      <c r="AE25" s="30">
        <f t="shared" si="36"/>
        <v>0</v>
      </c>
      <c r="AF25" s="29">
        <f t="shared" ref="AF25" si="121">AE25*$B$5/100</f>
        <v>0</v>
      </c>
      <c r="AG25" s="29">
        <f t="shared" si="38"/>
        <v>0</v>
      </c>
      <c r="AH25" s="28"/>
      <c r="AI25" s="30">
        <f t="shared" si="39"/>
        <v>0</v>
      </c>
      <c r="AJ25" s="29">
        <f t="shared" ref="AJ25" si="122">AI25*$B$5/100</f>
        <v>0</v>
      </c>
      <c r="AK25" s="29">
        <f t="shared" si="41"/>
        <v>0</v>
      </c>
    </row>
    <row r="26" spans="1:37" hidden="1" x14ac:dyDescent="0.3">
      <c r="A26" s="9">
        <v>18</v>
      </c>
      <c r="B26" s="26">
        <f>'Saving sheet'!B24</f>
        <v>0</v>
      </c>
      <c r="C26" s="30"/>
      <c r="D26" s="29">
        <f t="shared" si="18"/>
        <v>0</v>
      </c>
      <c r="E26" s="29">
        <f t="shared" si="19"/>
        <v>0</v>
      </c>
      <c r="F26" s="28"/>
      <c r="G26" s="30">
        <f t="shared" si="42"/>
        <v>0</v>
      </c>
      <c r="H26" s="29">
        <f t="shared" si="20"/>
        <v>0</v>
      </c>
      <c r="I26" s="29">
        <f t="shared" si="21"/>
        <v>0</v>
      </c>
      <c r="J26" s="28"/>
      <c r="K26" s="30">
        <f t="shared" si="22"/>
        <v>0</v>
      </c>
      <c r="L26" s="29">
        <f t="shared" si="23"/>
        <v>0</v>
      </c>
      <c r="M26" s="29">
        <f t="shared" si="24"/>
        <v>0</v>
      </c>
      <c r="N26" s="28"/>
      <c r="O26" s="30">
        <f t="shared" si="25"/>
        <v>0</v>
      </c>
      <c r="P26" s="29">
        <f t="shared" ref="P26" si="123">O26*$B$5/100</f>
        <v>0</v>
      </c>
      <c r="Q26" s="29">
        <f t="shared" si="27"/>
        <v>0</v>
      </c>
      <c r="R26" s="28"/>
      <c r="S26" s="30">
        <f t="shared" si="28"/>
        <v>0</v>
      </c>
      <c r="T26" s="29">
        <f t="shared" ref="T26" si="124">S26*$B$5/100</f>
        <v>0</v>
      </c>
      <c r="U26" s="29">
        <f t="shared" si="30"/>
        <v>0</v>
      </c>
      <c r="V26" s="28"/>
      <c r="W26" s="30">
        <f t="shared" si="31"/>
        <v>0</v>
      </c>
      <c r="X26" s="29">
        <f t="shared" ref="X26" si="125">W26*$B$5/100</f>
        <v>0</v>
      </c>
      <c r="Y26" s="29">
        <f t="shared" si="33"/>
        <v>0</v>
      </c>
      <c r="Z26" s="28"/>
      <c r="AA26" s="30">
        <f t="shared" si="9"/>
        <v>0</v>
      </c>
      <c r="AB26" s="29">
        <f t="shared" ref="AB26" si="126">AA26*$B$5/100</f>
        <v>0</v>
      </c>
      <c r="AC26" s="29">
        <f t="shared" si="35"/>
        <v>0</v>
      </c>
      <c r="AD26" s="28"/>
      <c r="AE26" s="30">
        <f t="shared" si="36"/>
        <v>0</v>
      </c>
      <c r="AF26" s="29">
        <f t="shared" ref="AF26" si="127">AE26*$B$5/100</f>
        <v>0</v>
      </c>
      <c r="AG26" s="29">
        <f t="shared" si="38"/>
        <v>0</v>
      </c>
      <c r="AH26" s="28"/>
      <c r="AI26" s="30">
        <f t="shared" si="39"/>
        <v>0</v>
      </c>
      <c r="AJ26" s="29">
        <f t="shared" ref="AJ26" si="128">AI26*$B$5/100</f>
        <v>0</v>
      </c>
      <c r="AK26" s="29">
        <f t="shared" si="41"/>
        <v>0</v>
      </c>
    </row>
    <row r="27" spans="1:37" hidden="1" x14ac:dyDescent="0.3">
      <c r="A27" s="9">
        <v>19</v>
      </c>
      <c r="B27" s="26">
        <f>'Saving sheet'!B25</f>
        <v>0</v>
      </c>
      <c r="C27" s="30"/>
      <c r="D27" s="29">
        <f t="shared" si="18"/>
        <v>0</v>
      </c>
      <c r="E27" s="29">
        <f t="shared" si="19"/>
        <v>0</v>
      </c>
      <c r="F27" s="28"/>
      <c r="G27" s="30">
        <f t="shared" si="42"/>
        <v>0</v>
      </c>
      <c r="H27" s="29">
        <f t="shared" si="20"/>
        <v>0</v>
      </c>
      <c r="I27" s="29">
        <f t="shared" si="21"/>
        <v>0</v>
      </c>
      <c r="J27" s="28"/>
      <c r="K27" s="30">
        <f t="shared" si="22"/>
        <v>0</v>
      </c>
      <c r="L27" s="29">
        <f t="shared" si="23"/>
        <v>0</v>
      </c>
      <c r="M27" s="29">
        <f t="shared" si="24"/>
        <v>0</v>
      </c>
      <c r="N27" s="28"/>
      <c r="O27" s="30">
        <f t="shared" si="25"/>
        <v>0</v>
      </c>
      <c r="P27" s="29">
        <f t="shared" ref="P27" si="129">O27*$B$5/100</f>
        <v>0</v>
      </c>
      <c r="Q27" s="29">
        <f t="shared" si="27"/>
        <v>0</v>
      </c>
      <c r="R27" s="28"/>
      <c r="S27" s="30">
        <f t="shared" si="28"/>
        <v>0</v>
      </c>
      <c r="T27" s="29">
        <f t="shared" ref="T27" si="130">S27*$B$5/100</f>
        <v>0</v>
      </c>
      <c r="U27" s="29">
        <f t="shared" si="30"/>
        <v>0</v>
      </c>
      <c r="V27" s="28"/>
      <c r="W27" s="30">
        <f t="shared" si="31"/>
        <v>0</v>
      </c>
      <c r="X27" s="29">
        <f t="shared" ref="X27" si="131">W27*$B$5/100</f>
        <v>0</v>
      </c>
      <c r="Y27" s="29">
        <f t="shared" si="33"/>
        <v>0</v>
      </c>
      <c r="Z27" s="28"/>
      <c r="AA27" s="30">
        <f t="shared" si="9"/>
        <v>0</v>
      </c>
      <c r="AB27" s="29">
        <f t="shared" ref="AB27" si="132">AA27*$B$5/100</f>
        <v>0</v>
      </c>
      <c r="AC27" s="29">
        <f t="shared" si="35"/>
        <v>0</v>
      </c>
      <c r="AD27" s="28"/>
      <c r="AE27" s="30">
        <f t="shared" si="36"/>
        <v>0</v>
      </c>
      <c r="AF27" s="29">
        <f t="shared" ref="AF27" si="133">AE27*$B$5/100</f>
        <v>0</v>
      </c>
      <c r="AG27" s="29">
        <f t="shared" si="38"/>
        <v>0</v>
      </c>
      <c r="AH27" s="28"/>
      <c r="AI27" s="30">
        <f t="shared" si="39"/>
        <v>0</v>
      </c>
      <c r="AJ27" s="29">
        <f t="shared" ref="AJ27" si="134">AI27*$B$5/100</f>
        <v>0</v>
      </c>
      <c r="AK27" s="29">
        <f t="shared" si="41"/>
        <v>0</v>
      </c>
    </row>
    <row r="28" spans="1:37" hidden="1" x14ac:dyDescent="0.3">
      <c r="A28" s="9">
        <v>20</v>
      </c>
      <c r="B28" s="26">
        <f>'Saving sheet'!B26</f>
        <v>0</v>
      </c>
      <c r="C28" s="30"/>
      <c r="D28" s="29">
        <f t="shared" si="18"/>
        <v>0</v>
      </c>
      <c r="E28" s="29">
        <f t="shared" si="19"/>
        <v>0</v>
      </c>
      <c r="F28" s="28"/>
      <c r="G28" s="30">
        <f t="shared" si="42"/>
        <v>0</v>
      </c>
      <c r="H28" s="29">
        <f t="shared" si="20"/>
        <v>0</v>
      </c>
      <c r="I28" s="29">
        <f t="shared" si="21"/>
        <v>0</v>
      </c>
      <c r="J28" s="28"/>
      <c r="K28" s="30">
        <f t="shared" si="22"/>
        <v>0</v>
      </c>
      <c r="L28" s="29">
        <f t="shared" si="23"/>
        <v>0</v>
      </c>
      <c r="M28" s="29">
        <f t="shared" si="24"/>
        <v>0</v>
      </c>
      <c r="N28" s="28"/>
      <c r="O28" s="30">
        <f t="shared" si="25"/>
        <v>0</v>
      </c>
      <c r="P28" s="29">
        <f t="shared" ref="P28" si="135">O28*$B$5/100</f>
        <v>0</v>
      </c>
      <c r="Q28" s="29">
        <f t="shared" si="27"/>
        <v>0</v>
      </c>
      <c r="R28" s="28"/>
      <c r="S28" s="30">
        <f t="shared" si="28"/>
        <v>0</v>
      </c>
      <c r="T28" s="29">
        <f t="shared" ref="T28" si="136">S28*$B$5/100</f>
        <v>0</v>
      </c>
      <c r="U28" s="29">
        <f t="shared" si="30"/>
        <v>0</v>
      </c>
      <c r="V28" s="28"/>
      <c r="W28" s="30">
        <f t="shared" si="31"/>
        <v>0</v>
      </c>
      <c r="X28" s="29">
        <f t="shared" ref="X28" si="137">W28*$B$5/100</f>
        <v>0</v>
      </c>
      <c r="Y28" s="29">
        <f t="shared" si="33"/>
        <v>0</v>
      </c>
      <c r="Z28" s="28"/>
      <c r="AA28" s="30">
        <f t="shared" si="9"/>
        <v>0</v>
      </c>
      <c r="AB28" s="29">
        <f t="shared" ref="AB28" si="138">AA28*$B$5/100</f>
        <v>0</v>
      </c>
      <c r="AC28" s="29">
        <f t="shared" si="35"/>
        <v>0</v>
      </c>
      <c r="AD28" s="28"/>
      <c r="AE28" s="30">
        <f t="shared" si="36"/>
        <v>0</v>
      </c>
      <c r="AF28" s="29">
        <f t="shared" ref="AF28" si="139">AE28*$B$5/100</f>
        <v>0</v>
      </c>
      <c r="AG28" s="29">
        <f t="shared" si="38"/>
        <v>0</v>
      </c>
      <c r="AH28" s="28"/>
      <c r="AI28" s="30">
        <f t="shared" si="39"/>
        <v>0</v>
      </c>
      <c r="AJ28" s="29">
        <f t="shared" ref="AJ28" si="140">AI28*$B$5/100</f>
        <v>0</v>
      </c>
      <c r="AK28" s="29">
        <f t="shared" si="41"/>
        <v>0</v>
      </c>
    </row>
    <row r="29" spans="1:37" hidden="1" x14ac:dyDescent="0.3">
      <c r="A29" s="9">
        <v>21</v>
      </c>
      <c r="B29" s="26">
        <f>'Saving sheet'!B27</f>
        <v>0</v>
      </c>
      <c r="C29" s="30"/>
      <c r="D29" s="29">
        <f t="shared" si="18"/>
        <v>0</v>
      </c>
      <c r="E29" s="29">
        <f t="shared" si="19"/>
        <v>0</v>
      </c>
      <c r="F29" s="28"/>
      <c r="G29" s="30">
        <f t="shared" si="42"/>
        <v>0</v>
      </c>
      <c r="H29" s="29">
        <f t="shared" si="20"/>
        <v>0</v>
      </c>
      <c r="I29" s="29">
        <f t="shared" si="21"/>
        <v>0</v>
      </c>
      <c r="J29" s="28"/>
      <c r="K29" s="30">
        <f t="shared" si="22"/>
        <v>0</v>
      </c>
      <c r="L29" s="29">
        <f t="shared" si="23"/>
        <v>0</v>
      </c>
      <c r="M29" s="29">
        <f t="shared" si="24"/>
        <v>0</v>
      </c>
      <c r="N29" s="28"/>
      <c r="O29" s="30">
        <f t="shared" si="25"/>
        <v>0</v>
      </c>
      <c r="P29" s="29">
        <f t="shared" ref="P29" si="141">O29*$B$5/100</f>
        <v>0</v>
      </c>
      <c r="Q29" s="29">
        <f t="shared" si="27"/>
        <v>0</v>
      </c>
      <c r="R29" s="28"/>
      <c r="S29" s="30">
        <f t="shared" si="28"/>
        <v>0</v>
      </c>
      <c r="T29" s="29">
        <f t="shared" ref="T29" si="142">S29*$B$5/100</f>
        <v>0</v>
      </c>
      <c r="U29" s="29">
        <f t="shared" si="30"/>
        <v>0</v>
      </c>
      <c r="V29" s="28"/>
      <c r="W29" s="30">
        <f t="shared" si="31"/>
        <v>0</v>
      </c>
      <c r="X29" s="29">
        <f t="shared" ref="X29" si="143">W29*$B$5/100</f>
        <v>0</v>
      </c>
      <c r="Y29" s="29">
        <f t="shared" si="33"/>
        <v>0</v>
      </c>
      <c r="Z29" s="28"/>
      <c r="AA29" s="30">
        <f t="shared" si="9"/>
        <v>0</v>
      </c>
      <c r="AB29" s="29">
        <f t="shared" ref="AB29" si="144">AA29*$B$5/100</f>
        <v>0</v>
      </c>
      <c r="AC29" s="29">
        <f t="shared" si="35"/>
        <v>0</v>
      </c>
      <c r="AD29" s="28"/>
      <c r="AE29" s="30">
        <f t="shared" si="36"/>
        <v>0</v>
      </c>
      <c r="AF29" s="29">
        <f t="shared" ref="AF29" si="145">AE29*$B$5/100</f>
        <v>0</v>
      </c>
      <c r="AG29" s="29">
        <f t="shared" si="38"/>
        <v>0</v>
      </c>
      <c r="AH29" s="28"/>
      <c r="AI29" s="30">
        <f t="shared" si="39"/>
        <v>0</v>
      </c>
      <c r="AJ29" s="29">
        <f t="shared" ref="AJ29" si="146">AI29*$B$5/100</f>
        <v>0</v>
      </c>
      <c r="AK29" s="29">
        <f t="shared" si="41"/>
        <v>0</v>
      </c>
    </row>
    <row r="30" spans="1:37" hidden="1" x14ac:dyDescent="0.3">
      <c r="A30" s="9">
        <v>22</v>
      </c>
      <c r="B30" s="26">
        <f>'Saving sheet'!B28</f>
        <v>0</v>
      </c>
      <c r="C30" s="30"/>
      <c r="D30" s="29">
        <f t="shared" si="18"/>
        <v>0</v>
      </c>
      <c r="E30" s="29">
        <f t="shared" si="19"/>
        <v>0</v>
      </c>
      <c r="F30" s="28"/>
      <c r="G30" s="30">
        <f t="shared" si="42"/>
        <v>0</v>
      </c>
      <c r="H30" s="29">
        <f t="shared" si="20"/>
        <v>0</v>
      </c>
      <c r="I30" s="29">
        <f t="shared" si="21"/>
        <v>0</v>
      </c>
      <c r="J30" s="28"/>
      <c r="K30" s="30">
        <f t="shared" si="22"/>
        <v>0</v>
      </c>
      <c r="L30" s="29">
        <f t="shared" si="23"/>
        <v>0</v>
      </c>
      <c r="M30" s="29">
        <f t="shared" si="24"/>
        <v>0</v>
      </c>
      <c r="N30" s="28"/>
      <c r="O30" s="30">
        <f t="shared" si="25"/>
        <v>0</v>
      </c>
      <c r="P30" s="29">
        <f t="shared" ref="P30" si="147">O30*$B$5/100</f>
        <v>0</v>
      </c>
      <c r="Q30" s="29">
        <f t="shared" si="27"/>
        <v>0</v>
      </c>
      <c r="R30" s="28"/>
      <c r="S30" s="30">
        <f t="shared" si="28"/>
        <v>0</v>
      </c>
      <c r="T30" s="29">
        <f t="shared" ref="T30" si="148">S30*$B$5/100</f>
        <v>0</v>
      </c>
      <c r="U30" s="29">
        <f t="shared" si="30"/>
        <v>0</v>
      </c>
      <c r="V30" s="28"/>
      <c r="W30" s="30">
        <f t="shared" si="31"/>
        <v>0</v>
      </c>
      <c r="X30" s="29">
        <f t="shared" ref="X30" si="149">W30*$B$5/100</f>
        <v>0</v>
      </c>
      <c r="Y30" s="29">
        <f t="shared" si="33"/>
        <v>0</v>
      </c>
      <c r="Z30" s="28"/>
      <c r="AA30" s="30">
        <f t="shared" si="9"/>
        <v>0</v>
      </c>
      <c r="AB30" s="29">
        <f t="shared" ref="AB30" si="150">AA30*$B$5/100</f>
        <v>0</v>
      </c>
      <c r="AC30" s="29">
        <f t="shared" si="35"/>
        <v>0</v>
      </c>
      <c r="AD30" s="28"/>
      <c r="AE30" s="30">
        <f t="shared" si="36"/>
        <v>0</v>
      </c>
      <c r="AF30" s="29">
        <f t="shared" ref="AF30" si="151">AE30*$B$5/100</f>
        <v>0</v>
      </c>
      <c r="AG30" s="29">
        <f t="shared" si="38"/>
        <v>0</v>
      </c>
      <c r="AH30" s="28"/>
      <c r="AI30" s="30">
        <f t="shared" si="39"/>
        <v>0</v>
      </c>
      <c r="AJ30" s="29">
        <f t="shared" ref="AJ30" si="152">AI30*$B$5/100</f>
        <v>0</v>
      </c>
      <c r="AK30" s="29">
        <f t="shared" si="41"/>
        <v>0</v>
      </c>
    </row>
    <row r="31" spans="1:37" hidden="1" x14ac:dyDescent="0.3">
      <c r="A31" s="9">
        <v>23</v>
      </c>
      <c r="B31" s="26">
        <f>'Saving sheet'!B29</f>
        <v>0</v>
      </c>
      <c r="C31" s="30"/>
      <c r="D31" s="29">
        <f t="shared" si="18"/>
        <v>0</v>
      </c>
      <c r="E31" s="29">
        <f t="shared" si="19"/>
        <v>0</v>
      </c>
      <c r="F31" s="28"/>
      <c r="G31" s="30">
        <f t="shared" si="42"/>
        <v>0</v>
      </c>
      <c r="H31" s="29">
        <f t="shared" si="20"/>
        <v>0</v>
      </c>
      <c r="I31" s="29">
        <f t="shared" si="21"/>
        <v>0</v>
      </c>
      <c r="J31" s="28"/>
      <c r="K31" s="30">
        <f t="shared" si="22"/>
        <v>0</v>
      </c>
      <c r="L31" s="29">
        <f t="shared" si="23"/>
        <v>0</v>
      </c>
      <c r="M31" s="29">
        <f t="shared" si="24"/>
        <v>0</v>
      </c>
      <c r="N31" s="28"/>
      <c r="O31" s="30">
        <f t="shared" si="25"/>
        <v>0</v>
      </c>
      <c r="P31" s="29">
        <f t="shared" ref="P31" si="153">O31*$B$5/100</f>
        <v>0</v>
      </c>
      <c r="Q31" s="29">
        <f t="shared" si="27"/>
        <v>0</v>
      </c>
      <c r="R31" s="28"/>
      <c r="S31" s="30">
        <f t="shared" si="28"/>
        <v>0</v>
      </c>
      <c r="T31" s="29">
        <f t="shared" ref="T31" si="154">S31*$B$5/100</f>
        <v>0</v>
      </c>
      <c r="U31" s="29">
        <f t="shared" si="30"/>
        <v>0</v>
      </c>
      <c r="V31" s="28"/>
      <c r="W31" s="30">
        <f t="shared" si="31"/>
        <v>0</v>
      </c>
      <c r="X31" s="29">
        <f t="shared" ref="X31" si="155">W31*$B$5/100</f>
        <v>0</v>
      </c>
      <c r="Y31" s="29">
        <f t="shared" si="33"/>
        <v>0</v>
      </c>
      <c r="Z31" s="28"/>
      <c r="AA31" s="30">
        <f t="shared" si="9"/>
        <v>0</v>
      </c>
      <c r="AB31" s="29">
        <f t="shared" ref="AB31" si="156">AA31*$B$5/100</f>
        <v>0</v>
      </c>
      <c r="AC31" s="29">
        <f t="shared" si="35"/>
        <v>0</v>
      </c>
      <c r="AD31" s="28"/>
      <c r="AE31" s="30">
        <f t="shared" si="36"/>
        <v>0</v>
      </c>
      <c r="AF31" s="29">
        <f t="shared" ref="AF31" si="157">AE31*$B$5/100</f>
        <v>0</v>
      </c>
      <c r="AG31" s="29">
        <f t="shared" si="38"/>
        <v>0</v>
      </c>
      <c r="AH31" s="28"/>
      <c r="AI31" s="30">
        <f t="shared" si="39"/>
        <v>0</v>
      </c>
      <c r="AJ31" s="29">
        <f t="shared" ref="AJ31" si="158">AI31*$B$5/100</f>
        <v>0</v>
      </c>
      <c r="AK31" s="29">
        <f t="shared" si="41"/>
        <v>0</v>
      </c>
    </row>
    <row r="32" spans="1:37" hidden="1" x14ac:dyDescent="0.3">
      <c r="A32" s="9">
        <v>24</v>
      </c>
      <c r="B32" s="26">
        <f>'Saving sheet'!B30</f>
        <v>0</v>
      </c>
      <c r="C32" s="30"/>
      <c r="D32" s="29">
        <f t="shared" si="18"/>
        <v>0</v>
      </c>
      <c r="E32" s="29">
        <f t="shared" si="19"/>
        <v>0</v>
      </c>
      <c r="F32" s="28"/>
      <c r="G32" s="30">
        <f t="shared" si="42"/>
        <v>0</v>
      </c>
      <c r="H32" s="29">
        <f t="shared" si="20"/>
        <v>0</v>
      </c>
      <c r="I32" s="29">
        <f t="shared" si="21"/>
        <v>0</v>
      </c>
      <c r="J32" s="28"/>
      <c r="K32" s="30">
        <f t="shared" si="22"/>
        <v>0</v>
      </c>
      <c r="L32" s="29">
        <f t="shared" si="23"/>
        <v>0</v>
      </c>
      <c r="M32" s="29">
        <f t="shared" si="24"/>
        <v>0</v>
      </c>
      <c r="N32" s="28"/>
      <c r="O32" s="30">
        <f t="shared" si="25"/>
        <v>0</v>
      </c>
      <c r="P32" s="29">
        <f t="shared" ref="P32" si="159">O32*$B$5/100</f>
        <v>0</v>
      </c>
      <c r="Q32" s="29">
        <f t="shared" si="27"/>
        <v>0</v>
      </c>
      <c r="R32" s="28"/>
      <c r="S32" s="30">
        <f t="shared" si="28"/>
        <v>0</v>
      </c>
      <c r="T32" s="29">
        <f t="shared" ref="T32" si="160">S32*$B$5/100</f>
        <v>0</v>
      </c>
      <c r="U32" s="29">
        <f t="shared" si="30"/>
        <v>0</v>
      </c>
      <c r="V32" s="28"/>
      <c r="W32" s="30">
        <f t="shared" si="31"/>
        <v>0</v>
      </c>
      <c r="X32" s="29">
        <f t="shared" ref="X32" si="161">W32*$B$5/100</f>
        <v>0</v>
      </c>
      <c r="Y32" s="29">
        <f t="shared" si="33"/>
        <v>0</v>
      </c>
      <c r="Z32" s="28"/>
      <c r="AA32" s="30">
        <f t="shared" si="9"/>
        <v>0</v>
      </c>
      <c r="AB32" s="29">
        <f t="shared" ref="AB32" si="162">AA32*$B$5/100</f>
        <v>0</v>
      </c>
      <c r="AC32" s="29">
        <f t="shared" si="35"/>
        <v>0</v>
      </c>
      <c r="AD32" s="28"/>
      <c r="AE32" s="30">
        <f t="shared" si="36"/>
        <v>0</v>
      </c>
      <c r="AF32" s="29">
        <f t="shared" ref="AF32" si="163">AE32*$B$5/100</f>
        <v>0</v>
      </c>
      <c r="AG32" s="29">
        <f t="shared" si="38"/>
        <v>0</v>
      </c>
      <c r="AH32" s="28"/>
      <c r="AI32" s="30">
        <f t="shared" si="39"/>
        <v>0</v>
      </c>
      <c r="AJ32" s="29">
        <f t="shared" ref="AJ32" si="164">AI32*$B$5/100</f>
        <v>0</v>
      </c>
      <c r="AK32" s="29">
        <f t="shared" si="41"/>
        <v>0</v>
      </c>
    </row>
    <row r="33" spans="1:39" x14ac:dyDescent="0.3">
      <c r="A33" s="63" t="s">
        <v>36</v>
      </c>
      <c r="B33" s="64"/>
      <c r="C33" s="29">
        <f t="shared" ref="C33:AK33" si="165">SUM(C9:C32)</f>
        <v>1000</v>
      </c>
      <c r="D33" s="29">
        <f t="shared" si="165"/>
        <v>50</v>
      </c>
      <c r="E33" s="29">
        <f t="shared" si="165"/>
        <v>1050</v>
      </c>
      <c r="F33" s="29">
        <f t="shared" si="165"/>
        <v>50</v>
      </c>
      <c r="G33" s="29">
        <f t="shared" si="165"/>
        <v>3000</v>
      </c>
      <c r="H33" s="29">
        <f t="shared" si="165"/>
        <v>150</v>
      </c>
      <c r="I33" s="29">
        <f t="shared" si="165"/>
        <v>3150</v>
      </c>
      <c r="J33" s="29">
        <f t="shared" si="165"/>
        <v>150</v>
      </c>
      <c r="K33" s="29">
        <f t="shared" si="165"/>
        <v>7800</v>
      </c>
      <c r="L33" s="29">
        <f t="shared" si="165"/>
        <v>390</v>
      </c>
      <c r="M33" s="29">
        <f t="shared" si="165"/>
        <v>8190</v>
      </c>
      <c r="N33" s="29">
        <f t="shared" si="165"/>
        <v>2650</v>
      </c>
      <c r="O33" s="29">
        <f t="shared" si="165"/>
        <v>8040</v>
      </c>
      <c r="P33" s="29">
        <f t="shared" si="165"/>
        <v>402</v>
      </c>
      <c r="Q33" s="29">
        <f t="shared" si="165"/>
        <v>8442</v>
      </c>
      <c r="R33" s="29">
        <f t="shared" si="165"/>
        <v>3957</v>
      </c>
      <c r="S33" s="29">
        <f t="shared" si="165"/>
        <v>4485</v>
      </c>
      <c r="T33" s="29">
        <f t="shared" si="165"/>
        <v>224.25</v>
      </c>
      <c r="U33" s="29">
        <f t="shared" si="165"/>
        <v>4709.25</v>
      </c>
      <c r="V33" s="29">
        <f t="shared" si="165"/>
        <v>4709</v>
      </c>
      <c r="W33" s="29">
        <f t="shared" si="165"/>
        <v>3000.25</v>
      </c>
      <c r="X33" s="29">
        <f t="shared" si="165"/>
        <v>150.01249999999999</v>
      </c>
      <c r="Y33" s="29">
        <f t="shared" si="165"/>
        <v>3150.2624999999998</v>
      </c>
      <c r="Z33" s="29">
        <f t="shared" si="165"/>
        <v>150</v>
      </c>
      <c r="AA33" s="29">
        <f t="shared" si="165"/>
        <v>6000.2624999999998</v>
      </c>
      <c r="AB33" s="29">
        <f t="shared" si="165"/>
        <v>300.013125</v>
      </c>
      <c r="AC33" s="29">
        <f t="shared" si="165"/>
        <v>6300.2756250000002</v>
      </c>
      <c r="AD33" s="29">
        <f t="shared" si="165"/>
        <v>300</v>
      </c>
      <c r="AE33" s="29">
        <f t="shared" si="165"/>
        <v>11000.275625</v>
      </c>
      <c r="AF33" s="29">
        <f t="shared" si="165"/>
        <v>550.01378124999997</v>
      </c>
      <c r="AG33" s="29">
        <f t="shared" si="165"/>
        <v>11550.28940625</v>
      </c>
      <c r="AH33" s="29">
        <f t="shared" si="165"/>
        <v>11550</v>
      </c>
      <c r="AI33" s="29">
        <f t="shared" si="165"/>
        <v>0.28940625000000003</v>
      </c>
      <c r="AJ33" s="29">
        <f t="shared" si="165"/>
        <v>1.4470312500000002E-2</v>
      </c>
      <c r="AK33" s="29">
        <f t="shared" si="165"/>
        <v>0.30387656250000006</v>
      </c>
    </row>
    <row r="35" spans="1:39" x14ac:dyDescent="0.3">
      <c r="B35" s="37" t="s">
        <v>37</v>
      </c>
      <c r="C35" s="36">
        <f>D33+H33+L33+P33+T33+X33+AB33+AF33+AJ33</f>
        <v>2216.3038765625001</v>
      </c>
      <c r="AL35" s="13"/>
      <c r="AM35" s="13"/>
    </row>
    <row r="36" spans="1:39" x14ac:dyDescent="0.3">
      <c r="B36" s="37" t="s">
        <v>38</v>
      </c>
      <c r="C36" s="36">
        <f>E7+I7+M7+Q7+U7+Y7+AC7+AG7</f>
        <v>21300</v>
      </c>
      <c r="AL36" s="13"/>
      <c r="AM36" s="13"/>
    </row>
    <row r="37" spans="1:39" x14ac:dyDescent="0.3">
      <c r="AL37" s="13"/>
      <c r="AM37" s="13"/>
    </row>
    <row r="38" spans="1:39" x14ac:dyDescent="0.3">
      <c r="C38" s="42"/>
    </row>
  </sheetData>
  <mergeCells count="42">
    <mergeCell ref="A33:B33"/>
    <mergeCell ref="A6:A8"/>
    <mergeCell ref="B6:B8"/>
    <mergeCell ref="A1:B1"/>
    <mergeCell ref="A3:B3"/>
    <mergeCell ref="A2:B2"/>
    <mergeCell ref="AH5:AK5"/>
    <mergeCell ref="N6:Q6"/>
    <mergeCell ref="R6:U6"/>
    <mergeCell ref="V6:Y6"/>
    <mergeCell ref="Z6:AC6"/>
    <mergeCell ref="AD6:AG6"/>
    <mergeCell ref="AH6:AK6"/>
    <mergeCell ref="N5:Q5"/>
    <mergeCell ref="R5:U5"/>
    <mergeCell ref="V5:Y5"/>
    <mergeCell ref="Z5:AC5"/>
    <mergeCell ref="AH7:AK7"/>
    <mergeCell ref="J7:L7"/>
    <mergeCell ref="N7:P7"/>
    <mergeCell ref="R7:T7"/>
    <mergeCell ref="V7:X7"/>
    <mergeCell ref="Z7:AB7"/>
    <mergeCell ref="AD7:AF7"/>
    <mergeCell ref="F5:I5"/>
    <mergeCell ref="C6:E6"/>
    <mergeCell ref="F6:I6"/>
    <mergeCell ref="C7:D7"/>
    <mergeCell ref="F7:H7"/>
    <mergeCell ref="AD5:AG5"/>
    <mergeCell ref="J5:M5"/>
    <mergeCell ref="J6:M6"/>
    <mergeCell ref="C5:E5"/>
    <mergeCell ref="Z4:AC4"/>
    <mergeCell ref="AD4:AG4"/>
    <mergeCell ref="AH4:AK4"/>
    <mergeCell ref="C4:E4"/>
    <mergeCell ref="F4:I4"/>
    <mergeCell ref="J4:M4"/>
    <mergeCell ref="N4:Q4"/>
    <mergeCell ref="R4:U4"/>
    <mergeCell ref="V4:Y4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2"/>
  <sheetViews>
    <sheetView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C6" sqref="C6:C20"/>
    </sheetView>
  </sheetViews>
  <sheetFormatPr baseColWidth="10" defaultColWidth="11.44140625" defaultRowHeight="14.4" x14ac:dyDescent="0.3"/>
  <cols>
    <col min="1" max="1" width="8.33203125" style="8" customWidth="1"/>
    <col min="2" max="2" width="28.5546875" customWidth="1"/>
    <col min="3" max="37" width="10.33203125" customWidth="1"/>
    <col min="38" max="38" width="11.5546875" customWidth="1"/>
  </cols>
  <sheetData>
    <row r="1" spans="1:38" x14ac:dyDescent="0.3">
      <c r="A1" s="54" t="s">
        <v>18</v>
      </c>
      <c r="B1" s="54"/>
    </row>
    <row r="2" spans="1:38" x14ac:dyDescent="0.3">
      <c r="A2" s="55" t="s">
        <v>19</v>
      </c>
      <c r="B2" s="55"/>
    </row>
    <row r="3" spans="1:38" x14ac:dyDescent="0.3">
      <c r="C3" s="1" t="s">
        <v>17</v>
      </c>
    </row>
    <row r="4" spans="1:38" s="5" customFormat="1" ht="33.75" customHeight="1" x14ac:dyDescent="0.3">
      <c r="A4" s="61" t="s">
        <v>10</v>
      </c>
      <c r="B4" s="62"/>
      <c r="C4" s="6">
        <v>1</v>
      </c>
      <c r="D4" s="7">
        <v>2</v>
      </c>
      <c r="E4" s="7">
        <v>3</v>
      </c>
      <c r="F4" s="6">
        <v>4</v>
      </c>
      <c r="G4" s="7">
        <v>5</v>
      </c>
      <c r="H4" s="7">
        <v>6</v>
      </c>
      <c r="I4" s="6">
        <v>7</v>
      </c>
      <c r="J4" s="7">
        <v>8</v>
      </c>
      <c r="K4" s="7">
        <v>9</v>
      </c>
      <c r="L4" s="6">
        <v>10</v>
      </c>
      <c r="M4" s="7">
        <v>11</v>
      </c>
      <c r="N4" s="7">
        <v>12</v>
      </c>
      <c r="O4" s="6">
        <v>13</v>
      </c>
      <c r="P4" s="7">
        <v>14</v>
      </c>
      <c r="Q4" s="7">
        <v>15</v>
      </c>
      <c r="R4" s="6">
        <v>16</v>
      </c>
      <c r="S4" s="7">
        <v>17</v>
      </c>
      <c r="T4" s="7">
        <v>18</v>
      </c>
      <c r="U4" s="6">
        <v>19</v>
      </c>
      <c r="V4" s="7">
        <v>20</v>
      </c>
      <c r="W4" s="7">
        <v>21</v>
      </c>
      <c r="X4" s="6">
        <v>22</v>
      </c>
      <c r="Y4" s="7">
        <v>23</v>
      </c>
      <c r="Z4" s="7">
        <v>24</v>
      </c>
      <c r="AA4" s="6">
        <v>25</v>
      </c>
      <c r="AB4" s="7">
        <v>26</v>
      </c>
      <c r="AC4" s="7">
        <v>27</v>
      </c>
      <c r="AD4" s="6">
        <v>28</v>
      </c>
      <c r="AE4" s="7">
        <v>29</v>
      </c>
      <c r="AF4" s="7">
        <v>30</v>
      </c>
      <c r="AG4" s="6">
        <v>31</v>
      </c>
      <c r="AH4" s="7">
        <v>32</v>
      </c>
      <c r="AI4" s="7">
        <v>33</v>
      </c>
      <c r="AJ4" s="6">
        <v>34</v>
      </c>
      <c r="AK4" s="7">
        <v>35</v>
      </c>
      <c r="AL4" s="7">
        <v>36</v>
      </c>
    </row>
    <row r="5" spans="1:38" s="1" customFormat="1" x14ac:dyDescent="0.3">
      <c r="A5" s="9" t="s">
        <v>0</v>
      </c>
      <c r="B5" s="10" t="s">
        <v>6</v>
      </c>
      <c r="C5" s="25" t="str">
        <f>'Saving sheet'!C6</f>
        <v>__/__/_____</v>
      </c>
      <c r="D5" s="25" t="str">
        <f>'Saving sheet'!D6</f>
        <v>__/__/_____</v>
      </c>
      <c r="E5" s="25" t="str">
        <f>'Saving sheet'!E6</f>
        <v>__/__/_____</v>
      </c>
      <c r="F5" s="25" t="str">
        <f>'Saving sheet'!F6</f>
        <v>__/__/_____</v>
      </c>
      <c r="G5" s="25" t="str">
        <f>'Saving sheet'!G6</f>
        <v>__/__/_____</v>
      </c>
      <c r="H5" s="25" t="str">
        <f>'Saving sheet'!H6</f>
        <v>__/__/_____</v>
      </c>
      <c r="I5" s="25" t="str">
        <f>'Saving sheet'!I6</f>
        <v>__/__/_____</v>
      </c>
      <c r="J5" s="25" t="str">
        <f>'Saving sheet'!J6</f>
        <v>__/__/_____</v>
      </c>
      <c r="K5" s="25" t="str">
        <f>'Saving sheet'!K6</f>
        <v>__/__/_____</v>
      </c>
      <c r="L5" s="25" t="str">
        <f>'Saving sheet'!L6</f>
        <v>__/__/_____</v>
      </c>
      <c r="M5" s="25" t="str">
        <f>'Saving sheet'!M6</f>
        <v>__/__/_____</v>
      </c>
      <c r="N5" s="25" t="str">
        <f>'Saving sheet'!N6</f>
        <v>__/__/_____</v>
      </c>
      <c r="O5" s="25" t="str">
        <f>'Saving sheet'!O6</f>
        <v>__/__/_____</v>
      </c>
      <c r="P5" s="25" t="str">
        <f>'Saving sheet'!P6</f>
        <v>__/__/_____</v>
      </c>
      <c r="Q5" s="25" t="str">
        <f>'Saving sheet'!Q6</f>
        <v>__/__/_____</v>
      </c>
      <c r="R5" s="25" t="str">
        <f>'Saving sheet'!R6</f>
        <v>__/__/_____</v>
      </c>
      <c r="S5" s="25" t="str">
        <f>'Saving sheet'!S6</f>
        <v>__/__/_____</v>
      </c>
      <c r="T5" s="25" t="str">
        <f>'Saving sheet'!T6</f>
        <v>__/__/_____</v>
      </c>
      <c r="U5" s="25" t="str">
        <f>'Saving sheet'!U6</f>
        <v>__/__/_____</v>
      </c>
      <c r="V5" s="25" t="str">
        <f>'Saving sheet'!V6</f>
        <v>__/__/_____</v>
      </c>
      <c r="W5" s="25" t="str">
        <f>'Saving sheet'!W6</f>
        <v>__/__/_____</v>
      </c>
      <c r="X5" s="25" t="str">
        <f>'Saving sheet'!X6</f>
        <v>__/__/_____</v>
      </c>
      <c r="Y5" s="25" t="str">
        <f>'Saving sheet'!Y6</f>
        <v>__/__/_____</v>
      </c>
      <c r="Z5" s="25" t="str">
        <f>'Saving sheet'!Z6</f>
        <v>__/__/_____</v>
      </c>
      <c r="AA5" s="25" t="str">
        <f>'Saving sheet'!AA6</f>
        <v>__/__/_____</v>
      </c>
      <c r="AB5" s="25" t="str">
        <f>'Saving sheet'!AB6</f>
        <v>__/__/_____</v>
      </c>
      <c r="AC5" s="25" t="str">
        <f>'Saving sheet'!AC6</f>
        <v>__/__/_____</v>
      </c>
      <c r="AD5" s="25" t="str">
        <f>'Saving sheet'!AD6</f>
        <v>__/__/_____</v>
      </c>
      <c r="AE5" s="25" t="str">
        <f>'Saving sheet'!AE6</f>
        <v>__/__/_____</v>
      </c>
      <c r="AF5" s="25" t="str">
        <f>'Saving sheet'!AF6</f>
        <v>__/__/_____</v>
      </c>
      <c r="AG5" s="25" t="str">
        <f>'Saving sheet'!AG6</f>
        <v>__/__/_____</v>
      </c>
      <c r="AH5" s="25" t="str">
        <f>'Saving sheet'!AH6</f>
        <v>__/__/_____</v>
      </c>
      <c r="AI5" s="25" t="str">
        <f>'Saving sheet'!AI6</f>
        <v>__/__/_____</v>
      </c>
      <c r="AJ5" s="25" t="str">
        <f>'Saving sheet'!AJ6</f>
        <v>__/__/_____</v>
      </c>
      <c r="AK5" s="25" t="str">
        <f>'Saving sheet'!AK6</f>
        <v>__/__/_____</v>
      </c>
      <c r="AL5" s="25" t="str">
        <f>'Saving sheet'!AL6</f>
        <v>__/__/_____</v>
      </c>
    </row>
    <row r="6" spans="1:38" x14ac:dyDescent="0.3">
      <c r="A6" s="9">
        <v>1</v>
      </c>
      <c r="B6" s="26" t="str">
        <f>'Saving sheet'!B7</f>
        <v>X</v>
      </c>
      <c r="C6" s="49"/>
      <c r="D6" s="17">
        <v>20</v>
      </c>
      <c r="E6" s="17">
        <v>20</v>
      </c>
      <c r="F6" s="17">
        <v>20</v>
      </c>
      <c r="G6" s="17">
        <v>20</v>
      </c>
      <c r="H6" s="17">
        <v>20</v>
      </c>
      <c r="I6" s="17">
        <v>20</v>
      </c>
      <c r="J6" s="17">
        <v>20</v>
      </c>
      <c r="K6" s="17">
        <v>20</v>
      </c>
      <c r="L6" s="17">
        <v>20</v>
      </c>
      <c r="M6" s="17">
        <v>20</v>
      </c>
      <c r="N6" s="17">
        <v>20</v>
      </c>
      <c r="O6" s="17">
        <v>20</v>
      </c>
      <c r="P6" s="17">
        <v>20</v>
      </c>
      <c r="Q6" s="17">
        <v>20</v>
      </c>
      <c r="R6" s="17">
        <v>20</v>
      </c>
      <c r="S6" s="17">
        <v>20</v>
      </c>
      <c r="T6" s="17">
        <v>20</v>
      </c>
      <c r="U6" s="17">
        <v>20</v>
      </c>
      <c r="V6" s="17">
        <v>20</v>
      </c>
      <c r="W6" s="17">
        <v>20</v>
      </c>
      <c r="X6" s="17">
        <v>20</v>
      </c>
      <c r="Y6" s="17">
        <v>20</v>
      </c>
      <c r="Z6" s="17">
        <v>20</v>
      </c>
      <c r="AA6" s="17">
        <v>20</v>
      </c>
      <c r="AB6" s="17">
        <v>20</v>
      </c>
      <c r="AC6" s="17">
        <v>20</v>
      </c>
      <c r="AD6" s="17">
        <v>20</v>
      </c>
      <c r="AE6" s="17">
        <v>20</v>
      </c>
      <c r="AF6" s="17">
        <v>20</v>
      </c>
      <c r="AG6" s="17">
        <v>20</v>
      </c>
      <c r="AH6" s="17">
        <v>20</v>
      </c>
      <c r="AI6" s="17">
        <v>20</v>
      </c>
      <c r="AJ6" s="17">
        <v>20</v>
      </c>
      <c r="AK6" s="17">
        <v>20</v>
      </c>
      <c r="AL6" s="17">
        <v>20</v>
      </c>
    </row>
    <row r="7" spans="1:38" x14ac:dyDescent="0.3">
      <c r="A7" s="9">
        <v>2</v>
      </c>
      <c r="B7" s="26" t="str">
        <f>'Saving sheet'!B8</f>
        <v>XX</v>
      </c>
      <c r="C7" s="49"/>
      <c r="D7" s="17">
        <v>20</v>
      </c>
      <c r="E7" s="17">
        <v>20</v>
      </c>
      <c r="F7" s="17">
        <v>20</v>
      </c>
      <c r="G7" s="17">
        <v>20</v>
      </c>
      <c r="H7" s="17">
        <v>20</v>
      </c>
      <c r="I7" s="17">
        <v>20</v>
      </c>
      <c r="J7" s="17">
        <v>20</v>
      </c>
      <c r="K7" s="17">
        <v>20</v>
      </c>
      <c r="L7" s="17">
        <v>20</v>
      </c>
      <c r="M7" s="17">
        <v>20</v>
      </c>
      <c r="N7" s="17">
        <v>20</v>
      </c>
      <c r="O7" s="17">
        <v>20</v>
      </c>
      <c r="P7" s="17">
        <v>20</v>
      </c>
      <c r="Q7" s="17">
        <v>20</v>
      </c>
      <c r="R7" s="17">
        <v>20</v>
      </c>
      <c r="S7" s="17">
        <v>20</v>
      </c>
      <c r="T7" s="17">
        <v>20</v>
      </c>
      <c r="U7" s="17">
        <v>20</v>
      </c>
      <c r="V7" s="17">
        <v>20</v>
      </c>
      <c r="W7" s="17">
        <v>20</v>
      </c>
      <c r="X7" s="17">
        <v>20</v>
      </c>
      <c r="Y7" s="17">
        <v>20</v>
      </c>
      <c r="Z7" s="17">
        <v>20</v>
      </c>
      <c r="AA7" s="17">
        <v>20</v>
      </c>
      <c r="AB7" s="17">
        <v>20</v>
      </c>
      <c r="AC7" s="17">
        <v>20</v>
      </c>
      <c r="AD7" s="17">
        <v>20</v>
      </c>
      <c r="AE7" s="17">
        <v>20</v>
      </c>
      <c r="AF7" s="17">
        <v>20</v>
      </c>
      <c r="AG7" s="17">
        <v>20</v>
      </c>
      <c r="AH7" s="17">
        <v>20</v>
      </c>
      <c r="AI7" s="17">
        <v>20</v>
      </c>
      <c r="AJ7" s="17">
        <v>20</v>
      </c>
      <c r="AK7" s="17">
        <v>20</v>
      </c>
      <c r="AL7" s="17">
        <v>20</v>
      </c>
    </row>
    <row r="8" spans="1:38" x14ac:dyDescent="0.3">
      <c r="A8" s="9">
        <v>3</v>
      </c>
      <c r="B8" s="26" t="str">
        <f>'Saving sheet'!B9</f>
        <v>XXX</v>
      </c>
      <c r="C8" s="49"/>
      <c r="D8" s="17">
        <v>20</v>
      </c>
      <c r="E8" s="17">
        <v>20</v>
      </c>
      <c r="F8" s="17">
        <v>20</v>
      </c>
      <c r="G8" s="17">
        <v>20</v>
      </c>
      <c r="H8" s="17">
        <v>20</v>
      </c>
      <c r="I8" s="17">
        <v>20</v>
      </c>
      <c r="J8" s="17">
        <v>20</v>
      </c>
      <c r="K8" s="17">
        <v>20</v>
      </c>
      <c r="L8" s="17">
        <v>20</v>
      </c>
      <c r="M8" s="17">
        <v>20</v>
      </c>
      <c r="N8" s="17">
        <v>20</v>
      </c>
      <c r="O8" s="17">
        <v>20</v>
      </c>
      <c r="P8" s="17">
        <v>20</v>
      </c>
      <c r="Q8" s="17">
        <v>20</v>
      </c>
      <c r="R8" s="17">
        <v>20</v>
      </c>
      <c r="S8" s="17">
        <v>20</v>
      </c>
      <c r="T8" s="17">
        <v>20</v>
      </c>
      <c r="U8" s="17">
        <v>20</v>
      </c>
      <c r="V8" s="17">
        <v>20</v>
      </c>
      <c r="W8" s="17">
        <v>20</v>
      </c>
      <c r="X8" s="17">
        <v>20</v>
      </c>
      <c r="Y8" s="17">
        <v>20</v>
      </c>
      <c r="Z8" s="17">
        <v>20</v>
      </c>
      <c r="AA8" s="17">
        <v>20</v>
      </c>
      <c r="AB8" s="17">
        <v>20</v>
      </c>
      <c r="AC8" s="17">
        <v>20</v>
      </c>
      <c r="AD8" s="17">
        <v>20</v>
      </c>
      <c r="AE8" s="17">
        <v>20</v>
      </c>
      <c r="AF8" s="17">
        <v>20</v>
      </c>
      <c r="AG8" s="17">
        <v>20</v>
      </c>
      <c r="AH8" s="17">
        <v>20</v>
      </c>
      <c r="AI8" s="17">
        <v>20</v>
      </c>
      <c r="AJ8" s="17">
        <v>20</v>
      </c>
      <c r="AK8" s="17">
        <v>20</v>
      </c>
      <c r="AL8" s="17">
        <v>20</v>
      </c>
    </row>
    <row r="9" spans="1:38" x14ac:dyDescent="0.3">
      <c r="A9" s="9">
        <v>4</v>
      </c>
      <c r="B9" s="26" t="str">
        <f>'Saving sheet'!B10</f>
        <v>XXXX</v>
      </c>
      <c r="C9" s="49"/>
      <c r="D9" s="17">
        <v>20</v>
      </c>
      <c r="E9" s="17">
        <v>20</v>
      </c>
      <c r="F9" s="17">
        <v>20</v>
      </c>
      <c r="G9" s="17">
        <v>20</v>
      </c>
      <c r="H9" s="17">
        <v>20</v>
      </c>
      <c r="I9" s="17">
        <v>20</v>
      </c>
      <c r="J9" s="17">
        <v>20</v>
      </c>
      <c r="K9" s="17">
        <v>20</v>
      </c>
      <c r="L9" s="17">
        <v>20</v>
      </c>
      <c r="M9" s="17">
        <v>20</v>
      </c>
      <c r="N9" s="17">
        <v>20</v>
      </c>
      <c r="O9" s="17">
        <v>20</v>
      </c>
      <c r="P9" s="17">
        <v>20</v>
      </c>
      <c r="Q9" s="17">
        <v>20</v>
      </c>
      <c r="R9" s="17">
        <v>20</v>
      </c>
      <c r="S9" s="17">
        <v>20</v>
      </c>
      <c r="T9" s="17">
        <v>20</v>
      </c>
      <c r="U9" s="17">
        <v>20</v>
      </c>
      <c r="V9" s="17">
        <v>20</v>
      </c>
      <c r="W9" s="17">
        <v>20</v>
      </c>
      <c r="X9" s="17">
        <v>20</v>
      </c>
      <c r="Y9" s="17">
        <v>20</v>
      </c>
      <c r="Z9" s="17">
        <v>20</v>
      </c>
      <c r="AA9" s="17">
        <v>20</v>
      </c>
      <c r="AB9" s="17">
        <v>20</v>
      </c>
      <c r="AC9" s="17">
        <v>20</v>
      </c>
      <c r="AD9" s="17">
        <v>20</v>
      </c>
      <c r="AE9" s="17">
        <v>20</v>
      </c>
      <c r="AF9" s="17">
        <v>20</v>
      </c>
      <c r="AG9" s="17">
        <v>20</v>
      </c>
      <c r="AH9" s="17">
        <v>20</v>
      </c>
      <c r="AI9" s="17">
        <v>20</v>
      </c>
      <c r="AJ9" s="17">
        <v>20</v>
      </c>
      <c r="AK9" s="17">
        <v>20</v>
      </c>
      <c r="AL9" s="17">
        <v>20</v>
      </c>
    </row>
    <row r="10" spans="1:38" x14ac:dyDescent="0.3">
      <c r="A10" s="9">
        <v>5</v>
      </c>
      <c r="B10" s="26" t="str">
        <f>'Saving sheet'!B11</f>
        <v>XXXXX</v>
      </c>
      <c r="C10" s="49"/>
      <c r="D10" s="17">
        <v>20</v>
      </c>
      <c r="E10" s="17">
        <v>20</v>
      </c>
      <c r="F10" s="17">
        <v>20</v>
      </c>
      <c r="G10" s="17">
        <v>20</v>
      </c>
      <c r="H10" s="17">
        <v>20</v>
      </c>
      <c r="I10" s="17">
        <v>20</v>
      </c>
      <c r="J10" s="17">
        <v>20</v>
      </c>
      <c r="K10" s="17">
        <v>20</v>
      </c>
      <c r="L10" s="17">
        <v>20</v>
      </c>
      <c r="M10" s="17">
        <v>20</v>
      </c>
      <c r="N10" s="17">
        <v>20</v>
      </c>
      <c r="O10" s="17">
        <v>20</v>
      </c>
      <c r="P10" s="17">
        <v>20</v>
      </c>
      <c r="Q10" s="17">
        <v>20</v>
      </c>
      <c r="R10" s="17">
        <v>20</v>
      </c>
      <c r="S10" s="17">
        <v>20</v>
      </c>
      <c r="T10" s="17">
        <v>20</v>
      </c>
      <c r="U10" s="17">
        <v>20</v>
      </c>
      <c r="V10" s="17">
        <v>20</v>
      </c>
      <c r="W10" s="17">
        <v>20</v>
      </c>
      <c r="X10" s="17">
        <v>20</v>
      </c>
      <c r="Y10" s="17">
        <v>20</v>
      </c>
      <c r="Z10" s="17">
        <v>20</v>
      </c>
      <c r="AA10" s="17">
        <v>20</v>
      </c>
      <c r="AB10" s="17">
        <v>20</v>
      </c>
      <c r="AC10" s="17">
        <v>20</v>
      </c>
      <c r="AD10" s="17">
        <v>20</v>
      </c>
      <c r="AE10" s="17">
        <v>20</v>
      </c>
      <c r="AF10" s="17">
        <v>20</v>
      </c>
      <c r="AG10" s="17">
        <v>20</v>
      </c>
      <c r="AH10" s="17">
        <v>20</v>
      </c>
      <c r="AI10" s="17">
        <v>20</v>
      </c>
      <c r="AJ10" s="17">
        <v>20</v>
      </c>
      <c r="AK10" s="17">
        <v>20</v>
      </c>
      <c r="AL10" s="17">
        <v>20</v>
      </c>
    </row>
    <row r="11" spans="1:38" x14ac:dyDescent="0.3">
      <c r="A11" s="9">
        <v>6</v>
      </c>
      <c r="B11" s="26" t="str">
        <f>'Saving sheet'!B12</f>
        <v>XXXXXX</v>
      </c>
      <c r="C11" s="49"/>
      <c r="D11" s="17">
        <v>20</v>
      </c>
      <c r="E11" s="17">
        <v>20</v>
      </c>
      <c r="F11" s="17">
        <v>20</v>
      </c>
      <c r="G11" s="17">
        <v>20</v>
      </c>
      <c r="H11" s="17">
        <v>20</v>
      </c>
      <c r="I11" s="17">
        <v>20</v>
      </c>
      <c r="J11" s="17">
        <v>20</v>
      </c>
      <c r="K11" s="17">
        <v>20</v>
      </c>
      <c r="L11" s="17">
        <v>20</v>
      </c>
      <c r="M11" s="17">
        <v>20</v>
      </c>
      <c r="N11" s="17">
        <v>20</v>
      </c>
      <c r="O11" s="17">
        <v>20</v>
      </c>
      <c r="P11" s="17">
        <v>20</v>
      </c>
      <c r="Q11" s="17">
        <v>20</v>
      </c>
      <c r="R11" s="17">
        <v>20</v>
      </c>
      <c r="S11" s="17">
        <v>20</v>
      </c>
      <c r="T11" s="17">
        <v>20</v>
      </c>
      <c r="U11" s="17">
        <v>20</v>
      </c>
      <c r="V11" s="17">
        <v>20</v>
      </c>
      <c r="W11" s="17">
        <v>20</v>
      </c>
      <c r="X11" s="17">
        <v>20</v>
      </c>
      <c r="Y11" s="17">
        <v>20</v>
      </c>
      <c r="Z11" s="17">
        <v>20</v>
      </c>
      <c r="AA11" s="17">
        <v>20</v>
      </c>
      <c r="AB11" s="17">
        <v>20</v>
      </c>
      <c r="AC11" s="17">
        <v>20</v>
      </c>
      <c r="AD11" s="17">
        <v>20</v>
      </c>
      <c r="AE11" s="17">
        <v>20</v>
      </c>
      <c r="AF11" s="17">
        <v>20</v>
      </c>
      <c r="AG11" s="17">
        <v>20</v>
      </c>
      <c r="AH11" s="17">
        <v>20</v>
      </c>
      <c r="AI11" s="17">
        <v>20</v>
      </c>
      <c r="AJ11" s="17">
        <v>20</v>
      </c>
      <c r="AK11" s="17">
        <v>20</v>
      </c>
      <c r="AL11" s="17">
        <v>20</v>
      </c>
    </row>
    <row r="12" spans="1:38" x14ac:dyDescent="0.3">
      <c r="A12" s="9">
        <v>7</v>
      </c>
      <c r="B12" s="26" t="str">
        <f>'Saving sheet'!B13</f>
        <v>XXXXXXX</v>
      </c>
      <c r="C12" s="49"/>
      <c r="D12" s="17">
        <v>20</v>
      </c>
      <c r="E12" s="17">
        <v>20</v>
      </c>
      <c r="F12" s="17">
        <v>20</v>
      </c>
      <c r="G12" s="17">
        <v>20</v>
      </c>
      <c r="H12" s="17">
        <v>20</v>
      </c>
      <c r="I12" s="17">
        <v>20</v>
      </c>
      <c r="J12" s="17">
        <v>20</v>
      </c>
      <c r="K12" s="17">
        <v>20</v>
      </c>
      <c r="L12" s="17">
        <v>20</v>
      </c>
      <c r="M12" s="17">
        <v>20</v>
      </c>
      <c r="N12" s="17">
        <v>20</v>
      </c>
      <c r="O12" s="17">
        <v>20</v>
      </c>
      <c r="P12" s="17">
        <v>20</v>
      </c>
      <c r="Q12" s="17">
        <v>20</v>
      </c>
      <c r="R12" s="17">
        <v>20</v>
      </c>
      <c r="S12" s="17">
        <v>20</v>
      </c>
      <c r="T12" s="17">
        <v>20</v>
      </c>
      <c r="U12" s="17">
        <v>20</v>
      </c>
      <c r="V12" s="17">
        <v>20</v>
      </c>
      <c r="W12" s="17">
        <v>20</v>
      </c>
      <c r="X12" s="17">
        <v>20</v>
      </c>
      <c r="Y12" s="17">
        <v>20</v>
      </c>
      <c r="Z12" s="17">
        <v>20</v>
      </c>
      <c r="AA12" s="17">
        <v>20</v>
      </c>
      <c r="AB12" s="17">
        <v>20</v>
      </c>
      <c r="AC12" s="17">
        <v>20</v>
      </c>
      <c r="AD12" s="17">
        <v>20</v>
      </c>
      <c r="AE12" s="17">
        <v>20</v>
      </c>
      <c r="AF12" s="17">
        <v>20</v>
      </c>
      <c r="AG12" s="17">
        <v>20</v>
      </c>
      <c r="AH12" s="17">
        <v>20</v>
      </c>
      <c r="AI12" s="17">
        <v>20</v>
      </c>
      <c r="AJ12" s="17">
        <v>20</v>
      </c>
      <c r="AK12" s="17">
        <v>20</v>
      </c>
      <c r="AL12" s="17">
        <v>20</v>
      </c>
    </row>
    <row r="13" spans="1:38" x14ac:dyDescent="0.3">
      <c r="A13" s="9">
        <v>8</v>
      </c>
      <c r="B13" s="26" t="str">
        <f>'Saving sheet'!B14</f>
        <v>XXXXXXXX</v>
      </c>
      <c r="C13" s="49"/>
      <c r="D13" s="17">
        <v>20</v>
      </c>
      <c r="E13" s="17">
        <v>20</v>
      </c>
      <c r="F13" s="17">
        <v>20</v>
      </c>
      <c r="G13" s="17">
        <v>20</v>
      </c>
      <c r="H13" s="17">
        <v>20</v>
      </c>
      <c r="I13" s="17">
        <v>20</v>
      </c>
      <c r="J13" s="17">
        <v>20</v>
      </c>
      <c r="K13" s="17">
        <v>20</v>
      </c>
      <c r="L13" s="17">
        <v>20</v>
      </c>
      <c r="M13" s="17">
        <v>20</v>
      </c>
      <c r="N13" s="17">
        <v>20</v>
      </c>
      <c r="O13" s="17">
        <v>20</v>
      </c>
      <c r="P13" s="17">
        <v>20</v>
      </c>
      <c r="Q13" s="17">
        <v>20</v>
      </c>
      <c r="R13" s="17">
        <v>20</v>
      </c>
      <c r="S13" s="17">
        <v>20</v>
      </c>
      <c r="T13" s="17">
        <v>20</v>
      </c>
      <c r="U13" s="17">
        <v>20</v>
      </c>
      <c r="V13" s="17">
        <v>20</v>
      </c>
      <c r="W13" s="17">
        <v>20</v>
      </c>
      <c r="X13" s="17">
        <v>20</v>
      </c>
      <c r="Y13" s="17">
        <v>20</v>
      </c>
      <c r="Z13" s="17">
        <v>20</v>
      </c>
      <c r="AA13" s="17">
        <v>20</v>
      </c>
      <c r="AB13" s="17">
        <v>20</v>
      </c>
      <c r="AC13" s="17">
        <v>20</v>
      </c>
      <c r="AD13" s="17">
        <v>20</v>
      </c>
      <c r="AE13" s="17">
        <v>20</v>
      </c>
      <c r="AF13" s="17">
        <v>20</v>
      </c>
      <c r="AG13" s="17">
        <v>20</v>
      </c>
      <c r="AH13" s="17">
        <v>20</v>
      </c>
      <c r="AI13" s="17">
        <v>20</v>
      </c>
      <c r="AJ13" s="17">
        <v>20</v>
      </c>
      <c r="AK13" s="17">
        <v>20</v>
      </c>
      <c r="AL13" s="17">
        <v>20</v>
      </c>
    </row>
    <row r="14" spans="1:38" x14ac:dyDescent="0.3">
      <c r="A14" s="9">
        <v>9</v>
      </c>
      <c r="B14" s="26" t="str">
        <f>'Saving sheet'!B15</f>
        <v>XXXXXXXXX</v>
      </c>
      <c r="C14" s="49"/>
      <c r="D14" s="17">
        <v>20</v>
      </c>
      <c r="E14" s="17">
        <v>20</v>
      </c>
      <c r="F14" s="17">
        <v>20</v>
      </c>
      <c r="G14" s="17">
        <v>20</v>
      </c>
      <c r="H14" s="17">
        <v>20</v>
      </c>
      <c r="I14" s="17">
        <v>20</v>
      </c>
      <c r="J14" s="17">
        <v>20</v>
      </c>
      <c r="K14" s="17">
        <v>20</v>
      </c>
      <c r="L14" s="17">
        <v>20</v>
      </c>
      <c r="M14" s="17">
        <v>20</v>
      </c>
      <c r="N14" s="17">
        <v>20</v>
      </c>
      <c r="O14" s="17">
        <v>20</v>
      </c>
      <c r="P14" s="17">
        <v>20</v>
      </c>
      <c r="Q14" s="17">
        <v>20</v>
      </c>
      <c r="R14" s="17">
        <v>20</v>
      </c>
      <c r="S14" s="17">
        <v>20</v>
      </c>
      <c r="T14" s="17">
        <v>20</v>
      </c>
      <c r="U14" s="17">
        <v>20</v>
      </c>
      <c r="V14" s="17">
        <v>20</v>
      </c>
      <c r="W14" s="17">
        <v>20</v>
      </c>
      <c r="X14" s="17">
        <v>20</v>
      </c>
      <c r="Y14" s="17">
        <v>20</v>
      </c>
      <c r="Z14" s="17">
        <v>20</v>
      </c>
      <c r="AA14" s="17">
        <v>20</v>
      </c>
      <c r="AB14" s="17">
        <v>20</v>
      </c>
      <c r="AC14" s="17">
        <v>20</v>
      </c>
      <c r="AD14" s="17">
        <v>20</v>
      </c>
      <c r="AE14" s="17">
        <v>20</v>
      </c>
      <c r="AF14" s="17">
        <v>20</v>
      </c>
      <c r="AG14" s="17">
        <v>20</v>
      </c>
      <c r="AH14" s="17">
        <v>20</v>
      </c>
      <c r="AI14" s="17">
        <v>20</v>
      </c>
      <c r="AJ14" s="17">
        <v>20</v>
      </c>
      <c r="AK14" s="17">
        <v>20</v>
      </c>
      <c r="AL14" s="17">
        <v>20</v>
      </c>
    </row>
    <row r="15" spans="1:38" x14ac:dyDescent="0.3">
      <c r="A15" s="9">
        <v>10</v>
      </c>
      <c r="B15" s="26" t="str">
        <f>'Saving sheet'!B16</f>
        <v>XXXXXXXXXX</v>
      </c>
      <c r="C15" s="49"/>
      <c r="D15" s="17">
        <v>20</v>
      </c>
      <c r="E15" s="17">
        <v>20</v>
      </c>
      <c r="F15" s="17">
        <v>20</v>
      </c>
      <c r="G15" s="17">
        <v>20</v>
      </c>
      <c r="H15" s="17">
        <v>20</v>
      </c>
      <c r="I15" s="17">
        <v>20</v>
      </c>
      <c r="J15" s="17">
        <v>20</v>
      </c>
      <c r="K15" s="17">
        <v>20</v>
      </c>
      <c r="L15" s="17">
        <v>20</v>
      </c>
      <c r="M15" s="17">
        <v>20</v>
      </c>
      <c r="N15" s="17">
        <v>20</v>
      </c>
      <c r="O15" s="17">
        <v>20</v>
      </c>
      <c r="P15" s="17">
        <v>20</v>
      </c>
      <c r="Q15" s="17">
        <v>20</v>
      </c>
      <c r="R15" s="17">
        <v>20</v>
      </c>
      <c r="S15" s="17">
        <v>20</v>
      </c>
      <c r="T15" s="17">
        <v>20</v>
      </c>
      <c r="U15" s="17">
        <v>20</v>
      </c>
      <c r="V15" s="17">
        <v>20</v>
      </c>
      <c r="W15" s="17">
        <v>20</v>
      </c>
      <c r="X15" s="17">
        <v>20</v>
      </c>
      <c r="Y15" s="17">
        <v>20</v>
      </c>
      <c r="Z15" s="17">
        <v>20</v>
      </c>
      <c r="AA15" s="17">
        <v>20</v>
      </c>
      <c r="AB15" s="17">
        <v>20</v>
      </c>
      <c r="AC15" s="17">
        <v>20</v>
      </c>
      <c r="AD15" s="17">
        <v>20</v>
      </c>
      <c r="AE15" s="17">
        <v>20</v>
      </c>
      <c r="AF15" s="17">
        <v>20</v>
      </c>
      <c r="AG15" s="17">
        <v>20</v>
      </c>
      <c r="AH15" s="17">
        <v>20</v>
      </c>
      <c r="AI15" s="17">
        <v>20</v>
      </c>
      <c r="AJ15" s="17">
        <v>20</v>
      </c>
      <c r="AK15" s="17">
        <v>20</v>
      </c>
      <c r="AL15" s="17">
        <v>20</v>
      </c>
    </row>
    <row r="16" spans="1:38" x14ac:dyDescent="0.3">
      <c r="A16" s="9">
        <v>11</v>
      </c>
      <c r="B16" s="26" t="str">
        <f>'Saving sheet'!B17</f>
        <v>XXXXXXXXXX</v>
      </c>
      <c r="C16" s="49"/>
      <c r="D16" s="17">
        <v>20</v>
      </c>
      <c r="E16" s="17">
        <v>20</v>
      </c>
      <c r="F16" s="17">
        <v>20</v>
      </c>
      <c r="G16" s="17">
        <v>20</v>
      </c>
      <c r="H16" s="17">
        <v>20</v>
      </c>
      <c r="I16" s="17">
        <v>20</v>
      </c>
      <c r="J16" s="17">
        <v>20</v>
      </c>
      <c r="K16" s="17">
        <v>20</v>
      </c>
      <c r="L16" s="17">
        <v>20</v>
      </c>
      <c r="M16" s="17">
        <v>20</v>
      </c>
      <c r="N16" s="17">
        <v>20</v>
      </c>
      <c r="O16" s="17">
        <v>20</v>
      </c>
      <c r="P16" s="17">
        <v>20</v>
      </c>
      <c r="Q16" s="17">
        <v>20</v>
      </c>
      <c r="R16" s="17">
        <v>20</v>
      </c>
      <c r="S16" s="17">
        <v>20</v>
      </c>
      <c r="T16" s="17">
        <v>20</v>
      </c>
      <c r="U16" s="17">
        <v>20</v>
      </c>
      <c r="V16" s="17">
        <v>20</v>
      </c>
      <c r="W16" s="17">
        <v>20</v>
      </c>
      <c r="X16" s="17">
        <v>20</v>
      </c>
      <c r="Y16" s="17">
        <v>20</v>
      </c>
      <c r="Z16" s="17">
        <v>20</v>
      </c>
      <c r="AA16" s="17">
        <v>20</v>
      </c>
      <c r="AB16" s="17">
        <v>20</v>
      </c>
      <c r="AC16" s="17">
        <v>20</v>
      </c>
      <c r="AD16" s="17">
        <v>20</v>
      </c>
      <c r="AE16" s="17">
        <v>20</v>
      </c>
      <c r="AF16" s="17">
        <v>20</v>
      </c>
      <c r="AG16" s="17">
        <v>20</v>
      </c>
      <c r="AH16" s="17">
        <v>20</v>
      </c>
      <c r="AI16" s="17">
        <v>20</v>
      </c>
      <c r="AJ16" s="17">
        <v>20</v>
      </c>
      <c r="AK16" s="17">
        <v>20</v>
      </c>
      <c r="AL16" s="17">
        <v>20</v>
      </c>
    </row>
    <row r="17" spans="1:38" x14ac:dyDescent="0.3">
      <c r="A17" s="9">
        <v>12</v>
      </c>
      <c r="B17" s="26" t="str">
        <f>'Saving sheet'!B18</f>
        <v>XXXXXXXXXX</v>
      </c>
      <c r="C17" s="49"/>
      <c r="D17" s="17">
        <v>20</v>
      </c>
      <c r="E17" s="17">
        <v>20</v>
      </c>
      <c r="F17" s="17">
        <v>20</v>
      </c>
      <c r="G17" s="17">
        <v>20</v>
      </c>
      <c r="H17" s="17">
        <v>20</v>
      </c>
      <c r="I17" s="17">
        <v>20</v>
      </c>
      <c r="J17" s="17">
        <v>20</v>
      </c>
      <c r="K17" s="17">
        <v>20</v>
      </c>
      <c r="L17" s="17">
        <v>20</v>
      </c>
      <c r="M17" s="17">
        <v>20</v>
      </c>
      <c r="N17" s="17">
        <v>20</v>
      </c>
      <c r="O17" s="17">
        <v>20</v>
      </c>
      <c r="P17" s="17">
        <v>20</v>
      </c>
      <c r="Q17" s="17">
        <v>20</v>
      </c>
      <c r="R17" s="17">
        <v>20</v>
      </c>
      <c r="S17" s="17">
        <v>20</v>
      </c>
      <c r="T17" s="17">
        <v>20</v>
      </c>
      <c r="U17" s="17">
        <v>20</v>
      </c>
      <c r="V17" s="17">
        <v>20</v>
      </c>
      <c r="W17" s="17">
        <v>20</v>
      </c>
      <c r="X17" s="17">
        <v>20</v>
      </c>
      <c r="Y17" s="17">
        <v>20</v>
      </c>
      <c r="Z17" s="17">
        <v>20</v>
      </c>
      <c r="AA17" s="17">
        <v>20</v>
      </c>
      <c r="AB17" s="17">
        <v>20</v>
      </c>
      <c r="AC17" s="17">
        <v>20</v>
      </c>
      <c r="AD17" s="17">
        <v>20</v>
      </c>
      <c r="AE17" s="17">
        <v>20</v>
      </c>
      <c r="AF17" s="17">
        <v>20</v>
      </c>
      <c r="AG17" s="17">
        <v>20</v>
      </c>
      <c r="AH17" s="17">
        <v>20</v>
      </c>
      <c r="AI17" s="17">
        <v>20</v>
      </c>
      <c r="AJ17" s="17">
        <v>20</v>
      </c>
      <c r="AK17" s="17">
        <v>20</v>
      </c>
      <c r="AL17" s="17">
        <v>20</v>
      </c>
    </row>
    <row r="18" spans="1:38" x14ac:dyDescent="0.3">
      <c r="A18" s="9">
        <v>13</v>
      </c>
      <c r="B18" s="26" t="str">
        <f>'Saving sheet'!B19</f>
        <v>XXXXXXXXXX</v>
      </c>
      <c r="C18" s="49"/>
      <c r="D18" s="17">
        <v>20</v>
      </c>
      <c r="E18" s="17">
        <v>20</v>
      </c>
      <c r="F18" s="17">
        <v>20</v>
      </c>
      <c r="G18" s="17">
        <v>20</v>
      </c>
      <c r="H18" s="17">
        <v>20</v>
      </c>
      <c r="I18" s="17">
        <v>20</v>
      </c>
      <c r="J18" s="17">
        <v>20</v>
      </c>
      <c r="K18" s="17">
        <v>20</v>
      </c>
      <c r="L18" s="17">
        <v>20</v>
      </c>
      <c r="M18" s="17">
        <v>20</v>
      </c>
      <c r="N18" s="17">
        <v>20</v>
      </c>
      <c r="O18" s="17">
        <v>20</v>
      </c>
      <c r="P18" s="17">
        <v>20</v>
      </c>
      <c r="Q18" s="17">
        <v>20</v>
      </c>
      <c r="R18" s="17">
        <v>20</v>
      </c>
      <c r="S18" s="17">
        <v>20</v>
      </c>
      <c r="T18" s="17">
        <v>20</v>
      </c>
      <c r="U18" s="17">
        <v>20</v>
      </c>
      <c r="V18" s="17">
        <v>20</v>
      </c>
      <c r="W18" s="17">
        <v>20</v>
      </c>
      <c r="X18" s="17">
        <v>20</v>
      </c>
      <c r="Y18" s="17">
        <v>20</v>
      </c>
      <c r="Z18" s="17">
        <v>20</v>
      </c>
      <c r="AA18" s="17">
        <v>20</v>
      </c>
      <c r="AB18" s="17">
        <v>20</v>
      </c>
      <c r="AC18" s="17">
        <v>20</v>
      </c>
      <c r="AD18" s="17">
        <v>20</v>
      </c>
      <c r="AE18" s="17">
        <v>20</v>
      </c>
      <c r="AF18" s="17">
        <v>20</v>
      </c>
      <c r="AG18" s="17">
        <v>20</v>
      </c>
      <c r="AH18" s="17">
        <v>20</v>
      </c>
      <c r="AI18" s="17">
        <v>20</v>
      </c>
      <c r="AJ18" s="17">
        <v>20</v>
      </c>
      <c r="AK18" s="17">
        <v>20</v>
      </c>
      <c r="AL18" s="17">
        <v>20</v>
      </c>
    </row>
    <row r="19" spans="1:38" x14ac:dyDescent="0.3">
      <c r="A19" s="9">
        <v>14</v>
      </c>
      <c r="B19" s="26" t="str">
        <f>'Saving sheet'!B20</f>
        <v>XXXXXXXXXX</v>
      </c>
      <c r="C19" s="49"/>
      <c r="D19" s="17">
        <v>20</v>
      </c>
      <c r="E19" s="17">
        <v>20</v>
      </c>
      <c r="F19" s="17">
        <v>20</v>
      </c>
      <c r="G19" s="17">
        <v>20</v>
      </c>
      <c r="H19" s="17">
        <v>20</v>
      </c>
      <c r="I19" s="17">
        <v>20</v>
      </c>
      <c r="J19" s="17">
        <v>20</v>
      </c>
      <c r="K19" s="17">
        <v>20</v>
      </c>
      <c r="L19" s="17">
        <v>20</v>
      </c>
      <c r="M19" s="17">
        <v>20</v>
      </c>
      <c r="N19" s="17">
        <v>20</v>
      </c>
      <c r="O19" s="17">
        <v>20</v>
      </c>
      <c r="P19" s="17">
        <v>20</v>
      </c>
      <c r="Q19" s="17">
        <v>20</v>
      </c>
      <c r="R19" s="17">
        <v>20</v>
      </c>
      <c r="S19" s="17">
        <v>20</v>
      </c>
      <c r="T19" s="17">
        <v>20</v>
      </c>
      <c r="U19" s="17">
        <v>20</v>
      </c>
      <c r="V19" s="17">
        <v>20</v>
      </c>
      <c r="W19" s="17">
        <v>20</v>
      </c>
      <c r="X19" s="17">
        <v>20</v>
      </c>
      <c r="Y19" s="17">
        <v>20</v>
      </c>
      <c r="Z19" s="17">
        <v>20</v>
      </c>
      <c r="AA19" s="17">
        <v>20</v>
      </c>
      <c r="AB19" s="17">
        <v>20</v>
      </c>
      <c r="AC19" s="17">
        <v>20</v>
      </c>
      <c r="AD19" s="17">
        <v>20</v>
      </c>
      <c r="AE19" s="17">
        <v>20</v>
      </c>
      <c r="AF19" s="17">
        <v>20</v>
      </c>
      <c r="AG19" s="17">
        <v>20</v>
      </c>
      <c r="AH19" s="17">
        <v>20</v>
      </c>
      <c r="AI19" s="17">
        <v>20</v>
      </c>
      <c r="AJ19" s="17">
        <v>20</v>
      </c>
      <c r="AK19" s="17">
        <v>20</v>
      </c>
      <c r="AL19" s="17">
        <v>20</v>
      </c>
    </row>
    <row r="20" spans="1:38" x14ac:dyDescent="0.3">
      <c r="A20" s="9">
        <v>15</v>
      </c>
      <c r="B20" s="26" t="str">
        <f>'Saving sheet'!B21</f>
        <v>XXXXXXXXXX</v>
      </c>
      <c r="C20" s="49"/>
      <c r="D20" s="17">
        <v>20</v>
      </c>
      <c r="E20" s="17">
        <v>20</v>
      </c>
      <c r="F20" s="17">
        <v>20</v>
      </c>
      <c r="G20" s="17">
        <v>20</v>
      </c>
      <c r="H20" s="17">
        <v>20</v>
      </c>
      <c r="I20" s="17">
        <v>20</v>
      </c>
      <c r="J20" s="17">
        <v>20</v>
      </c>
      <c r="K20" s="17">
        <v>20</v>
      </c>
      <c r="L20" s="17">
        <v>20</v>
      </c>
      <c r="M20" s="17">
        <v>20</v>
      </c>
      <c r="N20" s="17">
        <v>20</v>
      </c>
      <c r="O20" s="17">
        <v>20</v>
      </c>
      <c r="P20" s="17">
        <v>20</v>
      </c>
      <c r="Q20" s="17">
        <v>20</v>
      </c>
      <c r="R20" s="17">
        <v>20</v>
      </c>
      <c r="S20" s="17">
        <v>20</v>
      </c>
      <c r="T20" s="17">
        <v>20</v>
      </c>
      <c r="U20" s="17">
        <v>20</v>
      </c>
      <c r="V20" s="17">
        <v>20</v>
      </c>
      <c r="W20" s="17">
        <v>20</v>
      </c>
      <c r="X20" s="17">
        <v>20</v>
      </c>
      <c r="Y20" s="17">
        <v>20</v>
      </c>
      <c r="Z20" s="17">
        <v>20</v>
      </c>
      <c r="AA20" s="17">
        <v>20</v>
      </c>
      <c r="AB20" s="17">
        <v>20</v>
      </c>
      <c r="AC20" s="17">
        <v>20</v>
      </c>
      <c r="AD20" s="17">
        <v>20</v>
      </c>
      <c r="AE20" s="17">
        <v>20</v>
      </c>
      <c r="AF20" s="17">
        <v>20</v>
      </c>
      <c r="AG20" s="17">
        <v>20</v>
      </c>
      <c r="AH20" s="17">
        <v>20</v>
      </c>
      <c r="AI20" s="17">
        <v>20</v>
      </c>
      <c r="AJ20" s="17">
        <v>20</v>
      </c>
      <c r="AK20" s="17">
        <v>20</v>
      </c>
      <c r="AL20" s="17">
        <v>20</v>
      </c>
    </row>
    <row r="21" spans="1:38" hidden="1" x14ac:dyDescent="0.3">
      <c r="A21" s="9">
        <v>16</v>
      </c>
      <c r="B21" s="26">
        <f>'Saving sheet'!B22</f>
        <v>0</v>
      </c>
      <c r="C21" s="17" t="s">
        <v>8</v>
      </c>
      <c r="D21" s="17" t="s">
        <v>8</v>
      </c>
      <c r="E21" s="17" t="s">
        <v>8</v>
      </c>
      <c r="F21" s="17" t="s">
        <v>8</v>
      </c>
      <c r="G21" s="17" t="s">
        <v>8</v>
      </c>
      <c r="H21" s="17" t="s">
        <v>8</v>
      </c>
      <c r="I21" s="17" t="s">
        <v>8</v>
      </c>
      <c r="J21" s="17" t="s">
        <v>8</v>
      </c>
      <c r="K21" s="17" t="s">
        <v>8</v>
      </c>
      <c r="L21" s="17" t="s">
        <v>8</v>
      </c>
      <c r="M21" s="17" t="s">
        <v>8</v>
      </c>
      <c r="N21" s="17" t="s">
        <v>8</v>
      </c>
      <c r="O21" s="17" t="s">
        <v>8</v>
      </c>
      <c r="P21" s="17" t="s">
        <v>8</v>
      </c>
      <c r="Q21" s="17" t="s">
        <v>8</v>
      </c>
      <c r="R21" s="17" t="s">
        <v>8</v>
      </c>
      <c r="S21" s="17" t="s">
        <v>8</v>
      </c>
      <c r="T21" s="17" t="s">
        <v>8</v>
      </c>
      <c r="U21" s="17" t="s">
        <v>8</v>
      </c>
      <c r="V21" s="17" t="s">
        <v>8</v>
      </c>
      <c r="W21" s="17" t="s">
        <v>8</v>
      </c>
      <c r="X21" s="17" t="s">
        <v>8</v>
      </c>
      <c r="Y21" s="17" t="s">
        <v>8</v>
      </c>
      <c r="Z21" s="17" t="s">
        <v>8</v>
      </c>
      <c r="AA21" s="17" t="s">
        <v>8</v>
      </c>
      <c r="AB21" s="17" t="s">
        <v>8</v>
      </c>
      <c r="AC21" s="17" t="s">
        <v>8</v>
      </c>
      <c r="AD21" s="17" t="s">
        <v>8</v>
      </c>
      <c r="AE21" s="17" t="s">
        <v>8</v>
      </c>
      <c r="AF21" s="17" t="s">
        <v>8</v>
      </c>
      <c r="AG21" s="17" t="s">
        <v>8</v>
      </c>
      <c r="AH21" s="17" t="s">
        <v>8</v>
      </c>
      <c r="AI21" s="17" t="s">
        <v>8</v>
      </c>
      <c r="AJ21" s="17" t="s">
        <v>8</v>
      </c>
      <c r="AK21" s="17" t="s">
        <v>8</v>
      </c>
      <c r="AL21" s="17" t="s">
        <v>8</v>
      </c>
    </row>
    <row r="22" spans="1:38" hidden="1" x14ac:dyDescent="0.3">
      <c r="A22" s="9">
        <v>17</v>
      </c>
      <c r="B22" s="26">
        <f>'Saving sheet'!B23</f>
        <v>0</v>
      </c>
      <c r="C22" s="17" t="s">
        <v>8</v>
      </c>
      <c r="D22" s="17" t="s">
        <v>8</v>
      </c>
      <c r="E22" s="17" t="s">
        <v>8</v>
      </c>
      <c r="F22" s="17" t="s">
        <v>8</v>
      </c>
      <c r="G22" s="17" t="s">
        <v>8</v>
      </c>
      <c r="H22" s="17" t="s">
        <v>8</v>
      </c>
      <c r="I22" s="17" t="s">
        <v>8</v>
      </c>
      <c r="J22" s="17" t="s">
        <v>8</v>
      </c>
      <c r="K22" s="17" t="s">
        <v>8</v>
      </c>
      <c r="L22" s="17" t="s">
        <v>8</v>
      </c>
      <c r="M22" s="17" t="s">
        <v>8</v>
      </c>
      <c r="N22" s="17" t="s">
        <v>8</v>
      </c>
      <c r="O22" s="17" t="s">
        <v>8</v>
      </c>
      <c r="P22" s="17" t="s">
        <v>8</v>
      </c>
      <c r="Q22" s="17" t="s">
        <v>8</v>
      </c>
      <c r="R22" s="17" t="s">
        <v>8</v>
      </c>
      <c r="S22" s="17" t="s">
        <v>8</v>
      </c>
      <c r="T22" s="17" t="s">
        <v>8</v>
      </c>
      <c r="U22" s="17" t="s">
        <v>8</v>
      </c>
      <c r="V22" s="17" t="s">
        <v>8</v>
      </c>
      <c r="W22" s="17" t="s">
        <v>8</v>
      </c>
      <c r="X22" s="17" t="s">
        <v>8</v>
      </c>
      <c r="Y22" s="17" t="s">
        <v>8</v>
      </c>
      <c r="Z22" s="17" t="s">
        <v>8</v>
      </c>
      <c r="AA22" s="17" t="s">
        <v>8</v>
      </c>
      <c r="AB22" s="17" t="s">
        <v>8</v>
      </c>
      <c r="AC22" s="17" t="s">
        <v>8</v>
      </c>
      <c r="AD22" s="17" t="s">
        <v>8</v>
      </c>
      <c r="AE22" s="17" t="s">
        <v>8</v>
      </c>
      <c r="AF22" s="17" t="s">
        <v>8</v>
      </c>
      <c r="AG22" s="17" t="s">
        <v>8</v>
      </c>
      <c r="AH22" s="17" t="s">
        <v>8</v>
      </c>
      <c r="AI22" s="17" t="s">
        <v>8</v>
      </c>
      <c r="AJ22" s="17" t="s">
        <v>8</v>
      </c>
      <c r="AK22" s="17" t="s">
        <v>8</v>
      </c>
      <c r="AL22" s="17" t="s">
        <v>8</v>
      </c>
    </row>
    <row r="23" spans="1:38" hidden="1" x14ac:dyDescent="0.3">
      <c r="A23" s="9">
        <v>18</v>
      </c>
      <c r="B23" s="26">
        <f>'Saving sheet'!B24</f>
        <v>0</v>
      </c>
      <c r="C23" s="17" t="s">
        <v>8</v>
      </c>
      <c r="D23" s="17" t="s">
        <v>8</v>
      </c>
      <c r="E23" s="17" t="s">
        <v>8</v>
      </c>
      <c r="F23" s="17" t="s">
        <v>8</v>
      </c>
      <c r="G23" s="17" t="s">
        <v>8</v>
      </c>
      <c r="H23" s="17" t="s">
        <v>8</v>
      </c>
      <c r="I23" s="17" t="s">
        <v>8</v>
      </c>
      <c r="J23" s="17" t="s">
        <v>8</v>
      </c>
      <c r="K23" s="17" t="s">
        <v>8</v>
      </c>
      <c r="L23" s="17" t="s">
        <v>8</v>
      </c>
      <c r="M23" s="17" t="s">
        <v>8</v>
      </c>
      <c r="N23" s="17" t="s">
        <v>8</v>
      </c>
      <c r="O23" s="17" t="s">
        <v>8</v>
      </c>
      <c r="P23" s="17" t="s">
        <v>8</v>
      </c>
      <c r="Q23" s="17" t="s">
        <v>8</v>
      </c>
      <c r="R23" s="17" t="s">
        <v>8</v>
      </c>
      <c r="S23" s="17" t="s">
        <v>8</v>
      </c>
      <c r="T23" s="17" t="s">
        <v>8</v>
      </c>
      <c r="U23" s="17" t="s">
        <v>8</v>
      </c>
      <c r="V23" s="17" t="s">
        <v>8</v>
      </c>
      <c r="W23" s="17" t="s">
        <v>8</v>
      </c>
      <c r="X23" s="17" t="s">
        <v>8</v>
      </c>
      <c r="Y23" s="17" t="s">
        <v>8</v>
      </c>
      <c r="Z23" s="17" t="s">
        <v>8</v>
      </c>
      <c r="AA23" s="17" t="s">
        <v>8</v>
      </c>
      <c r="AB23" s="17" t="s">
        <v>8</v>
      </c>
      <c r="AC23" s="17" t="s">
        <v>8</v>
      </c>
      <c r="AD23" s="17" t="s">
        <v>8</v>
      </c>
      <c r="AE23" s="17" t="s">
        <v>8</v>
      </c>
      <c r="AF23" s="17" t="s">
        <v>8</v>
      </c>
      <c r="AG23" s="17" t="s">
        <v>8</v>
      </c>
      <c r="AH23" s="17" t="s">
        <v>8</v>
      </c>
      <c r="AI23" s="17" t="s">
        <v>8</v>
      </c>
      <c r="AJ23" s="17" t="s">
        <v>8</v>
      </c>
      <c r="AK23" s="17" t="s">
        <v>8</v>
      </c>
      <c r="AL23" s="17" t="s">
        <v>8</v>
      </c>
    </row>
    <row r="24" spans="1:38" hidden="1" x14ac:dyDescent="0.3">
      <c r="A24" s="9">
        <v>19</v>
      </c>
      <c r="B24" s="26">
        <f>'Saving sheet'!B25</f>
        <v>0</v>
      </c>
      <c r="C24" s="17" t="s">
        <v>8</v>
      </c>
      <c r="D24" s="17" t="s">
        <v>8</v>
      </c>
      <c r="E24" s="17" t="s">
        <v>8</v>
      </c>
      <c r="F24" s="17" t="s">
        <v>8</v>
      </c>
      <c r="G24" s="17" t="s">
        <v>8</v>
      </c>
      <c r="H24" s="17" t="s">
        <v>8</v>
      </c>
      <c r="I24" s="17" t="s">
        <v>8</v>
      </c>
      <c r="J24" s="17" t="s">
        <v>8</v>
      </c>
      <c r="K24" s="17" t="s">
        <v>8</v>
      </c>
      <c r="L24" s="17" t="s">
        <v>8</v>
      </c>
      <c r="M24" s="17" t="s">
        <v>8</v>
      </c>
      <c r="N24" s="17" t="s">
        <v>8</v>
      </c>
      <c r="O24" s="17" t="s">
        <v>8</v>
      </c>
      <c r="P24" s="17" t="s">
        <v>8</v>
      </c>
      <c r="Q24" s="17" t="s">
        <v>8</v>
      </c>
      <c r="R24" s="17" t="s">
        <v>8</v>
      </c>
      <c r="S24" s="17" t="s">
        <v>8</v>
      </c>
      <c r="T24" s="17" t="s">
        <v>8</v>
      </c>
      <c r="U24" s="17" t="s">
        <v>8</v>
      </c>
      <c r="V24" s="17" t="s">
        <v>8</v>
      </c>
      <c r="W24" s="17" t="s">
        <v>8</v>
      </c>
      <c r="X24" s="17" t="s">
        <v>8</v>
      </c>
      <c r="Y24" s="17" t="s">
        <v>8</v>
      </c>
      <c r="Z24" s="17" t="s">
        <v>8</v>
      </c>
      <c r="AA24" s="17" t="s">
        <v>8</v>
      </c>
      <c r="AB24" s="17" t="s">
        <v>8</v>
      </c>
      <c r="AC24" s="17" t="s">
        <v>8</v>
      </c>
      <c r="AD24" s="17" t="s">
        <v>8</v>
      </c>
      <c r="AE24" s="17" t="s">
        <v>8</v>
      </c>
      <c r="AF24" s="17" t="s">
        <v>8</v>
      </c>
      <c r="AG24" s="17" t="s">
        <v>8</v>
      </c>
      <c r="AH24" s="17" t="s">
        <v>8</v>
      </c>
      <c r="AI24" s="17" t="s">
        <v>8</v>
      </c>
      <c r="AJ24" s="17" t="s">
        <v>8</v>
      </c>
      <c r="AK24" s="17" t="s">
        <v>8</v>
      </c>
      <c r="AL24" s="17" t="s">
        <v>8</v>
      </c>
    </row>
    <row r="25" spans="1:38" hidden="1" x14ac:dyDescent="0.3">
      <c r="A25" s="9">
        <v>20</v>
      </c>
      <c r="B25" s="26">
        <f>'Saving sheet'!B26</f>
        <v>0</v>
      </c>
      <c r="C25" s="17" t="s">
        <v>8</v>
      </c>
      <c r="D25" s="17" t="s">
        <v>8</v>
      </c>
      <c r="E25" s="17" t="s">
        <v>8</v>
      </c>
      <c r="F25" s="17" t="s">
        <v>8</v>
      </c>
      <c r="G25" s="17" t="s">
        <v>8</v>
      </c>
      <c r="H25" s="17" t="s">
        <v>8</v>
      </c>
      <c r="I25" s="17" t="s">
        <v>8</v>
      </c>
      <c r="J25" s="17" t="s">
        <v>8</v>
      </c>
      <c r="K25" s="17" t="s">
        <v>8</v>
      </c>
      <c r="L25" s="17" t="s">
        <v>8</v>
      </c>
      <c r="M25" s="17" t="s">
        <v>8</v>
      </c>
      <c r="N25" s="17" t="s">
        <v>8</v>
      </c>
      <c r="O25" s="17" t="s">
        <v>8</v>
      </c>
      <c r="P25" s="17" t="s">
        <v>8</v>
      </c>
      <c r="Q25" s="17" t="s">
        <v>8</v>
      </c>
      <c r="R25" s="17" t="s">
        <v>8</v>
      </c>
      <c r="S25" s="17" t="s">
        <v>8</v>
      </c>
      <c r="T25" s="17" t="s">
        <v>8</v>
      </c>
      <c r="U25" s="17" t="s">
        <v>8</v>
      </c>
      <c r="V25" s="17" t="s">
        <v>8</v>
      </c>
      <c r="W25" s="17" t="s">
        <v>8</v>
      </c>
      <c r="X25" s="17" t="s">
        <v>8</v>
      </c>
      <c r="Y25" s="17" t="s">
        <v>8</v>
      </c>
      <c r="Z25" s="17" t="s">
        <v>8</v>
      </c>
      <c r="AA25" s="17" t="s">
        <v>8</v>
      </c>
      <c r="AB25" s="17" t="s">
        <v>8</v>
      </c>
      <c r="AC25" s="17" t="s">
        <v>8</v>
      </c>
      <c r="AD25" s="17" t="s">
        <v>8</v>
      </c>
      <c r="AE25" s="17" t="s">
        <v>8</v>
      </c>
      <c r="AF25" s="17" t="s">
        <v>8</v>
      </c>
      <c r="AG25" s="17" t="s">
        <v>8</v>
      </c>
      <c r="AH25" s="17" t="s">
        <v>8</v>
      </c>
      <c r="AI25" s="17" t="s">
        <v>8</v>
      </c>
      <c r="AJ25" s="17" t="s">
        <v>8</v>
      </c>
      <c r="AK25" s="17" t="s">
        <v>8</v>
      </c>
      <c r="AL25" s="17" t="s">
        <v>8</v>
      </c>
    </row>
    <row r="26" spans="1:38" hidden="1" x14ac:dyDescent="0.3">
      <c r="A26" s="9">
        <v>21</v>
      </c>
      <c r="B26" s="26">
        <f>'Saving sheet'!B27</f>
        <v>0</v>
      </c>
      <c r="C26" s="17" t="s">
        <v>8</v>
      </c>
      <c r="D26" s="17" t="s">
        <v>8</v>
      </c>
      <c r="E26" s="17" t="s">
        <v>8</v>
      </c>
      <c r="F26" s="17" t="s">
        <v>8</v>
      </c>
      <c r="G26" s="17" t="s">
        <v>8</v>
      </c>
      <c r="H26" s="17" t="s">
        <v>8</v>
      </c>
      <c r="I26" s="17" t="s">
        <v>8</v>
      </c>
      <c r="J26" s="17" t="s">
        <v>8</v>
      </c>
      <c r="K26" s="17" t="s">
        <v>8</v>
      </c>
      <c r="L26" s="17" t="s">
        <v>8</v>
      </c>
      <c r="M26" s="17" t="s">
        <v>8</v>
      </c>
      <c r="N26" s="17" t="s">
        <v>8</v>
      </c>
      <c r="O26" s="17" t="s">
        <v>8</v>
      </c>
      <c r="P26" s="17" t="s">
        <v>8</v>
      </c>
      <c r="Q26" s="17" t="s">
        <v>8</v>
      </c>
      <c r="R26" s="17" t="s">
        <v>8</v>
      </c>
      <c r="S26" s="17" t="s">
        <v>8</v>
      </c>
      <c r="T26" s="17" t="s">
        <v>8</v>
      </c>
      <c r="U26" s="17" t="s">
        <v>8</v>
      </c>
      <c r="V26" s="17" t="s">
        <v>8</v>
      </c>
      <c r="W26" s="17" t="s">
        <v>8</v>
      </c>
      <c r="X26" s="17" t="s">
        <v>8</v>
      </c>
      <c r="Y26" s="17" t="s">
        <v>8</v>
      </c>
      <c r="Z26" s="17" t="s">
        <v>8</v>
      </c>
      <c r="AA26" s="17" t="s">
        <v>8</v>
      </c>
      <c r="AB26" s="17" t="s">
        <v>8</v>
      </c>
      <c r="AC26" s="17" t="s">
        <v>8</v>
      </c>
      <c r="AD26" s="17" t="s">
        <v>8</v>
      </c>
      <c r="AE26" s="17" t="s">
        <v>8</v>
      </c>
      <c r="AF26" s="17" t="s">
        <v>8</v>
      </c>
      <c r="AG26" s="17" t="s">
        <v>8</v>
      </c>
      <c r="AH26" s="17" t="s">
        <v>8</v>
      </c>
      <c r="AI26" s="17" t="s">
        <v>8</v>
      </c>
      <c r="AJ26" s="17" t="s">
        <v>8</v>
      </c>
      <c r="AK26" s="17" t="s">
        <v>8</v>
      </c>
      <c r="AL26" s="17" t="s">
        <v>8</v>
      </c>
    </row>
    <row r="27" spans="1:38" hidden="1" x14ac:dyDescent="0.3">
      <c r="A27" s="9">
        <v>22</v>
      </c>
      <c r="B27" s="26">
        <f>'Saving sheet'!B28</f>
        <v>0</v>
      </c>
      <c r="C27" s="17" t="s">
        <v>8</v>
      </c>
      <c r="D27" s="17" t="s">
        <v>8</v>
      </c>
      <c r="E27" s="17" t="s">
        <v>8</v>
      </c>
      <c r="F27" s="17" t="s">
        <v>8</v>
      </c>
      <c r="G27" s="17" t="s">
        <v>8</v>
      </c>
      <c r="H27" s="17" t="s">
        <v>8</v>
      </c>
      <c r="I27" s="17" t="s">
        <v>8</v>
      </c>
      <c r="J27" s="17" t="s">
        <v>8</v>
      </c>
      <c r="K27" s="17" t="s">
        <v>8</v>
      </c>
      <c r="L27" s="17" t="s">
        <v>8</v>
      </c>
      <c r="M27" s="17" t="s">
        <v>8</v>
      </c>
      <c r="N27" s="17" t="s">
        <v>8</v>
      </c>
      <c r="O27" s="17" t="s">
        <v>8</v>
      </c>
      <c r="P27" s="17" t="s">
        <v>8</v>
      </c>
      <c r="Q27" s="17" t="s">
        <v>8</v>
      </c>
      <c r="R27" s="17" t="s">
        <v>8</v>
      </c>
      <c r="S27" s="17" t="s">
        <v>8</v>
      </c>
      <c r="T27" s="17" t="s">
        <v>8</v>
      </c>
      <c r="U27" s="17" t="s">
        <v>8</v>
      </c>
      <c r="V27" s="17" t="s">
        <v>8</v>
      </c>
      <c r="W27" s="17" t="s">
        <v>8</v>
      </c>
      <c r="X27" s="17" t="s">
        <v>8</v>
      </c>
      <c r="Y27" s="17" t="s">
        <v>8</v>
      </c>
      <c r="Z27" s="17" t="s">
        <v>8</v>
      </c>
      <c r="AA27" s="17" t="s">
        <v>8</v>
      </c>
      <c r="AB27" s="17" t="s">
        <v>8</v>
      </c>
      <c r="AC27" s="17" t="s">
        <v>8</v>
      </c>
      <c r="AD27" s="17" t="s">
        <v>8</v>
      </c>
      <c r="AE27" s="17" t="s">
        <v>8</v>
      </c>
      <c r="AF27" s="17" t="s">
        <v>8</v>
      </c>
      <c r="AG27" s="17" t="s">
        <v>8</v>
      </c>
      <c r="AH27" s="17" t="s">
        <v>8</v>
      </c>
      <c r="AI27" s="17" t="s">
        <v>8</v>
      </c>
      <c r="AJ27" s="17" t="s">
        <v>8</v>
      </c>
      <c r="AK27" s="17" t="s">
        <v>8</v>
      </c>
      <c r="AL27" s="17" t="s">
        <v>8</v>
      </c>
    </row>
    <row r="28" spans="1:38" hidden="1" x14ac:dyDescent="0.3">
      <c r="A28" s="9">
        <v>23</v>
      </c>
      <c r="B28" s="26">
        <f>'Saving sheet'!B29</f>
        <v>0</v>
      </c>
      <c r="C28" s="17" t="s">
        <v>8</v>
      </c>
      <c r="D28" s="17" t="s">
        <v>8</v>
      </c>
      <c r="E28" s="17" t="s">
        <v>8</v>
      </c>
      <c r="F28" s="17" t="s">
        <v>8</v>
      </c>
      <c r="G28" s="17" t="s">
        <v>8</v>
      </c>
      <c r="H28" s="17" t="s">
        <v>8</v>
      </c>
      <c r="I28" s="17" t="s">
        <v>8</v>
      </c>
      <c r="J28" s="17" t="s">
        <v>8</v>
      </c>
      <c r="K28" s="17" t="s">
        <v>8</v>
      </c>
      <c r="L28" s="17" t="s">
        <v>8</v>
      </c>
      <c r="M28" s="17" t="s">
        <v>8</v>
      </c>
      <c r="N28" s="17" t="s">
        <v>8</v>
      </c>
      <c r="O28" s="17" t="s">
        <v>8</v>
      </c>
      <c r="P28" s="17" t="s">
        <v>8</v>
      </c>
      <c r="Q28" s="17" t="s">
        <v>8</v>
      </c>
      <c r="R28" s="17" t="s">
        <v>8</v>
      </c>
      <c r="S28" s="17" t="s">
        <v>8</v>
      </c>
      <c r="T28" s="17" t="s">
        <v>8</v>
      </c>
      <c r="U28" s="17" t="s">
        <v>8</v>
      </c>
      <c r="V28" s="17" t="s">
        <v>8</v>
      </c>
      <c r="W28" s="17" t="s">
        <v>8</v>
      </c>
      <c r="X28" s="17" t="s">
        <v>8</v>
      </c>
      <c r="Y28" s="17" t="s">
        <v>8</v>
      </c>
      <c r="Z28" s="17" t="s">
        <v>8</v>
      </c>
      <c r="AA28" s="17" t="s">
        <v>8</v>
      </c>
      <c r="AB28" s="17" t="s">
        <v>8</v>
      </c>
      <c r="AC28" s="17" t="s">
        <v>8</v>
      </c>
      <c r="AD28" s="17" t="s">
        <v>8</v>
      </c>
      <c r="AE28" s="17" t="s">
        <v>8</v>
      </c>
      <c r="AF28" s="17" t="s">
        <v>8</v>
      </c>
      <c r="AG28" s="17" t="s">
        <v>8</v>
      </c>
      <c r="AH28" s="17" t="s">
        <v>8</v>
      </c>
      <c r="AI28" s="17" t="s">
        <v>8</v>
      </c>
      <c r="AJ28" s="17" t="s">
        <v>8</v>
      </c>
      <c r="AK28" s="17" t="s">
        <v>8</v>
      </c>
      <c r="AL28" s="17" t="s">
        <v>8</v>
      </c>
    </row>
    <row r="29" spans="1:38" hidden="1" x14ac:dyDescent="0.3">
      <c r="A29" s="9">
        <v>24</v>
      </c>
      <c r="B29" s="26">
        <f>'Saving sheet'!B30</f>
        <v>0</v>
      </c>
      <c r="C29" s="17" t="s">
        <v>8</v>
      </c>
      <c r="D29" s="17" t="s">
        <v>8</v>
      </c>
      <c r="E29" s="17" t="s">
        <v>8</v>
      </c>
      <c r="F29" s="17" t="s">
        <v>8</v>
      </c>
      <c r="G29" s="17" t="s">
        <v>8</v>
      </c>
      <c r="H29" s="17" t="s">
        <v>8</v>
      </c>
      <c r="I29" s="17" t="s">
        <v>8</v>
      </c>
      <c r="J29" s="17" t="s">
        <v>8</v>
      </c>
      <c r="K29" s="17" t="s">
        <v>8</v>
      </c>
      <c r="L29" s="17" t="s">
        <v>8</v>
      </c>
      <c r="M29" s="17" t="s">
        <v>8</v>
      </c>
      <c r="N29" s="17" t="s">
        <v>8</v>
      </c>
      <c r="O29" s="17" t="s">
        <v>8</v>
      </c>
      <c r="P29" s="17" t="s">
        <v>8</v>
      </c>
      <c r="Q29" s="17" t="s">
        <v>8</v>
      </c>
      <c r="R29" s="17" t="s">
        <v>8</v>
      </c>
      <c r="S29" s="17" t="s">
        <v>8</v>
      </c>
      <c r="T29" s="17" t="s">
        <v>8</v>
      </c>
      <c r="U29" s="17" t="s">
        <v>8</v>
      </c>
      <c r="V29" s="17" t="s">
        <v>8</v>
      </c>
      <c r="W29" s="17" t="s">
        <v>8</v>
      </c>
      <c r="X29" s="17" t="s">
        <v>8</v>
      </c>
      <c r="Y29" s="17" t="s">
        <v>8</v>
      </c>
      <c r="Z29" s="17" t="s">
        <v>8</v>
      </c>
      <c r="AA29" s="17" t="s">
        <v>8</v>
      </c>
      <c r="AB29" s="17" t="s">
        <v>8</v>
      </c>
      <c r="AC29" s="17" t="s">
        <v>8</v>
      </c>
      <c r="AD29" s="17" t="s">
        <v>8</v>
      </c>
      <c r="AE29" s="17" t="s">
        <v>8</v>
      </c>
      <c r="AF29" s="17" t="s">
        <v>8</v>
      </c>
      <c r="AG29" s="17" t="s">
        <v>8</v>
      </c>
      <c r="AH29" s="17" t="s">
        <v>8</v>
      </c>
      <c r="AI29" s="17" t="s">
        <v>8</v>
      </c>
      <c r="AJ29" s="17" t="s">
        <v>8</v>
      </c>
      <c r="AK29" s="17" t="s">
        <v>8</v>
      </c>
      <c r="AL29" s="17" t="s">
        <v>8</v>
      </c>
    </row>
    <row r="30" spans="1:38" ht="21" customHeight="1" x14ac:dyDescent="0.3">
      <c r="A30" s="63" t="s">
        <v>43</v>
      </c>
      <c r="B30" s="64"/>
      <c r="C30" s="21">
        <f>SUM(C6:C29)</f>
        <v>0</v>
      </c>
      <c r="D30" s="21">
        <f t="shared" ref="D30:AL30" si="0">SUM(D6:D29)</f>
        <v>300</v>
      </c>
      <c r="E30" s="21">
        <f t="shared" si="0"/>
        <v>300</v>
      </c>
      <c r="F30" s="21">
        <f t="shared" si="0"/>
        <v>300</v>
      </c>
      <c r="G30" s="21">
        <f t="shared" si="0"/>
        <v>300</v>
      </c>
      <c r="H30" s="21">
        <f t="shared" si="0"/>
        <v>300</v>
      </c>
      <c r="I30" s="21">
        <f t="shared" si="0"/>
        <v>300</v>
      </c>
      <c r="J30" s="21">
        <f t="shared" si="0"/>
        <v>300</v>
      </c>
      <c r="K30" s="21">
        <f t="shared" si="0"/>
        <v>300</v>
      </c>
      <c r="L30" s="21">
        <f t="shared" si="0"/>
        <v>300</v>
      </c>
      <c r="M30" s="21">
        <f t="shared" si="0"/>
        <v>300</v>
      </c>
      <c r="N30" s="21">
        <f t="shared" si="0"/>
        <v>300</v>
      </c>
      <c r="O30" s="21">
        <f t="shared" si="0"/>
        <v>300</v>
      </c>
      <c r="P30" s="21">
        <f t="shared" si="0"/>
        <v>300</v>
      </c>
      <c r="Q30" s="21">
        <f t="shared" si="0"/>
        <v>300</v>
      </c>
      <c r="R30" s="21">
        <f t="shared" si="0"/>
        <v>300</v>
      </c>
      <c r="S30" s="21">
        <f t="shared" si="0"/>
        <v>300</v>
      </c>
      <c r="T30" s="21">
        <f t="shared" si="0"/>
        <v>300</v>
      </c>
      <c r="U30" s="21">
        <f t="shared" si="0"/>
        <v>300</v>
      </c>
      <c r="V30" s="21">
        <f t="shared" si="0"/>
        <v>300</v>
      </c>
      <c r="W30" s="21">
        <f t="shared" si="0"/>
        <v>300</v>
      </c>
      <c r="X30" s="21">
        <f t="shared" si="0"/>
        <v>300</v>
      </c>
      <c r="Y30" s="21">
        <f t="shared" si="0"/>
        <v>300</v>
      </c>
      <c r="Z30" s="21">
        <f t="shared" si="0"/>
        <v>300</v>
      </c>
      <c r="AA30" s="21">
        <f t="shared" si="0"/>
        <v>300</v>
      </c>
      <c r="AB30" s="21">
        <f t="shared" si="0"/>
        <v>300</v>
      </c>
      <c r="AC30" s="21">
        <f t="shared" si="0"/>
        <v>300</v>
      </c>
      <c r="AD30" s="21">
        <f t="shared" si="0"/>
        <v>300</v>
      </c>
      <c r="AE30" s="21">
        <f t="shared" si="0"/>
        <v>300</v>
      </c>
      <c r="AF30" s="21">
        <f t="shared" si="0"/>
        <v>300</v>
      </c>
      <c r="AG30" s="21">
        <f t="shared" si="0"/>
        <v>300</v>
      </c>
      <c r="AH30" s="21">
        <f t="shared" si="0"/>
        <v>300</v>
      </c>
      <c r="AI30" s="21">
        <f t="shared" si="0"/>
        <v>300</v>
      </c>
      <c r="AJ30" s="21">
        <f t="shared" si="0"/>
        <v>300</v>
      </c>
      <c r="AK30" s="21">
        <f t="shared" si="0"/>
        <v>300</v>
      </c>
      <c r="AL30" s="21">
        <f t="shared" si="0"/>
        <v>300</v>
      </c>
    </row>
    <row r="31" spans="1:38" s="41" customFormat="1" ht="18.75" customHeight="1" x14ac:dyDescent="0.3">
      <c r="A31" s="83" t="s">
        <v>11</v>
      </c>
      <c r="B31" s="84"/>
      <c r="C31" s="17"/>
      <c r="D31" s="17"/>
      <c r="E31" s="17"/>
      <c r="F31" s="17"/>
      <c r="G31" s="17"/>
      <c r="H31" s="17"/>
      <c r="I31" s="17"/>
      <c r="J31" s="17">
        <v>2000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>
        <v>3000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>
        <v>4000</v>
      </c>
      <c r="AK31" s="17"/>
      <c r="AL31" s="17"/>
    </row>
    <row r="32" spans="1:38" ht="21.75" customHeight="1" x14ac:dyDescent="0.3">
      <c r="A32" s="59" t="s">
        <v>41</v>
      </c>
      <c r="B32" s="60"/>
      <c r="C32" s="21">
        <f>C30</f>
        <v>0</v>
      </c>
      <c r="D32" s="21">
        <f>C32+D30-D31</f>
        <v>300</v>
      </c>
      <c r="E32" s="21">
        <f>D32+E30-E31</f>
        <v>600</v>
      </c>
      <c r="F32" s="21">
        <f>E32+F30-F31</f>
        <v>900</v>
      </c>
      <c r="G32" s="21">
        <f>F32+G30-G31</f>
        <v>1200</v>
      </c>
      <c r="H32" s="21">
        <f t="shared" ref="H32:AL32" si="1">G32+H30-H31</f>
        <v>1500</v>
      </c>
      <c r="I32" s="21">
        <f t="shared" si="1"/>
        <v>1800</v>
      </c>
      <c r="J32" s="21">
        <f t="shared" si="1"/>
        <v>100</v>
      </c>
      <c r="K32" s="21">
        <f t="shared" si="1"/>
        <v>400</v>
      </c>
      <c r="L32" s="21">
        <f t="shared" si="1"/>
        <v>700</v>
      </c>
      <c r="M32" s="21">
        <f t="shared" si="1"/>
        <v>1000</v>
      </c>
      <c r="N32" s="21">
        <f t="shared" si="1"/>
        <v>1300</v>
      </c>
      <c r="O32" s="21">
        <f t="shared" si="1"/>
        <v>1600</v>
      </c>
      <c r="P32" s="21">
        <f t="shared" si="1"/>
        <v>1900</v>
      </c>
      <c r="Q32" s="21">
        <f t="shared" si="1"/>
        <v>2200</v>
      </c>
      <c r="R32" s="21">
        <f t="shared" si="1"/>
        <v>2500</v>
      </c>
      <c r="S32" s="21">
        <f t="shared" si="1"/>
        <v>2800</v>
      </c>
      <c r="T32" s="21">
        <f t="shared" si="1"/>
        <v>3100</v>
      </c>
      <c r="U32" s="21">
        <f t="shared" si="1"/>
        <v>3400</v>
      </c>
      <c r="V32" s="21">
        <f t="shared" si="1"/>
        <v>700</v>
      </c>
      <c r="W32" s="21">
        <f t="shared" si="1"/>
        <v>1000</v>
      </c>
      <c r="X32" s="21">
        <f t="shared" si="1"/>
        <v>1300</v>
      </c>
      <c r="Y32" s="21">
        <f t="shared" si="1"/>
        <v>1600</v>
      </c>
      <c r="Z32" s="21">
        <f t="shared" si="1"/>
        <v>1900</v>
      </c>
      <c r="AA32" s="21">
        <f t="shared" si="1"/>
        <v>2200</v>
      </c>
      <c r="AB32" s="21">
        <f t="shared" si="1"/>
        <v>2500</v>
      </c>
      <c r="AC32" s="21">
        <f t="shared" si="1"/>
        <v>2800</v>
      </c>
      <c r="AD32" s="21">
        <f t="shared" si="1"/>
        <v>3100</v>
      </c>
      <c r="AE32" s="21">
        <f t="shared" si="1"/>
        <v>3400</v>
      </c>
      <c r="AF32" s="21">
        <f t="shared" si="1"/>
        <v>3700</v>
      </c>
      <c r="AG32" s="21">
        <f t="shared" si="1"/>
        <v>4000</v>
      </c>
      <c r="AH32" s="21">
        <f t="shared" si="1"/>
        <v>4300</v>
      </c>
      <c r="AI32" s="21">
        <f t="shared" si="1"/>
        <v>4600</v>
      </c>
      <c r="AJ32" s="21">
        <f t="shared" si="1"/>
        <v>900</v>
      </c>
      <c r="AK32" s="21">
        <f t="shared" si="1"/>
        <v>1200</v>
      </c>
      <c r="AL32" s="21">
        <f t="shared" si="1"/>
        <v>1500</v>
      </c>
    </row>
  </sheetData>
  <mergeCells count="6">
    <mergeCell ref="A4:B4"/>
    <mergeCell ref="A30:B30"/>
    <mergeCell ref="A32:B32"/>
    <mergeCell ref="A31:B31"/>
    <mergeCell ref="A1:B1"/>
    <mergeCell ref="A2:B2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3"/>
  <sheetViews>
    <sheetView zoomScaleNormal="100" zoomScaleSheetLayoutView="71" workbookViewId="0">
      <selection activeCell="G8" sqref="G8"/>
    </sheetView>
  </sheetViews>
  <sheetFormatPr baseColWidth="10" defaultColWidth="11.44140625" defaultRowHeight="20.25" customHeight="1" x14ac:dyDescent="0.3"/>
  <cols>
    <col min="1" max="1" width="11.5546875" customWidth="1"/>
    <col min="2" max="2" width="18.33203125" customWidth="1"/>
    <col min="3" max="4" width="59.33203125" style="31" customWidth="1"/>
  </cols>
  <sheetData>
    <row r="1" spans="1:6" ht="26.25" customHeight="1" x14ac:dyDescent="0.3">
      <c r="A1" s="55" t="s">
        <v>19</v>
      </c>
      <c r="B1" s="55"/>
    </row>
    <row r="2" spans="1:6" ht="26.25" customHeight="1" x14ac:dyDescent="0.5">
      <c r="A2" s="85" t="s">
        <v>2</v>
      </c>
      <c r="B2" s="85"/>
      <c r="C2" s="85"/>
      <c r="D2" s="86"/>
      <c r="E2" s="3"/>
      <c r="F2" s="3"/>
    </row>
    <row r="3" spans="1:6" ht="52.2" customHeight="1" x14ac:dyDescent="0.5">
      <c r="A3" s="39" t="s">
        <v>16</v>
      </c>
      <c r="B3" s="4" t="s">
        <v>3</v>
      </c>
      <c r="C3" s="32" t="s">
        <v>40</v>
      </c>
      <c r="D3" s="32" t="s">
        <v>4</v>
      </c>
      <c r="E3" s="2"/>
      <c r="F3" s="2"/>
    </row>
    <row r="4" spans="1:6" ht="25.8" x14ac:dyDescent="0.3">
      <c r="A4" s="15">
        <v>1</v>
      </c>
      <c r="B4" s="24" t="str">
        <f>'Saving sheet'!C6</f>
        <v>__/__/_____</v>
      </c>
      <c r="C4" s="33">
        <f>'Saving sheet'!C33+'Fines Sheet'!C31</f>
        <v>0</v>
      </c>
      <c r="D4" s="33">
        <f>'Social Fund'!C32</f>
        <v>0</v>
      </c>
    </row>
    <row r="5" spans="1:6" ht="25.8" x14ac:dyDescent="0.3">
      <c r="A5" s="15">
        <v>2</v>
      </c>
      <c r="B5" s="24" t="str">
        <f>'Saving sheet'!D6</f>
        <v>__/__/_____</v>
      </c>
      <c r="C5" s="33">
        <f>C4+'Saving sheet'!D32+'Fines Sheet'!D30</f>
        <v>1930</v>
      </c>
      <c r="D5" s="33">
        <f>'Social Fund'!D32</f>
        <v>300</v>
      </c>
    </row>
    <row r="6" spans="1:6" ht="25.8" x14ac:dyDescent="0.3">
      <c r="A6" s="15">
        <v>3</v>
      </c>
      <c r="B6" s="24" t="str">
        <f>'Saving sheet'!E6</f>
        <v>__/__/_____</v>
      </c>
      <c r="C6" s="33">
        <f>C5+'Saving sheet'!E32+'Fines Sheet'!E30</f>
        <v>3950</v>
      </c>
      <c r="D6" s="33">
        <f>'Social Fund'!E32</f>
        <v>600</v>
      </c>
    </row>
    <row r="7" spans="1:6" ht="25.8" x14ac:dyDescent="0.3">
      <c r="A7" s="27">
        <v>4</v>
      </c>
      <c r="B7" s="24" t="str">
        <f>'Saving sheet'!F6</f>
        <v>__/__/_____</v>
      </c>
      <c r="C7" s="33">
        <f>'Saving sheet'!F33+'Fines Sheet'!F31-'Loan Sheet'!E7</f>
        <v>5330</v>
      </c>
      <c r="D7" s="33">
        <f>'Social Fund'!F32</f>
        <v>900</v>
      </c>
    </row>
    <row r="8" spans="1:6" ht="25.8" x14ac:dyDescent="0.3">
      <c r="A8" s="15">
        <v>5</v>
      </c>
      <c r="B8" s="24" t="str">
        <f>'Saving sheet'!G6</f>
        <v>__/__/_____</v>
      </c>
      <c r="C8" s="33">
        <f>C7+'Saving sheet'!G32+'Fines Sheet'!G30</f>
        <v>7635</v>
      </c>
      <c r="D8" s="33">
        <f>'Social Fund'!G32</f>
        <v>1200</v>
      </c>
    </row>
    <row r="9" spans="1:6" ht="25.8" x14ac:dyDescent="0.3">
      <c r="A9" s="15">
        <v>6</v>
      </c>
      <c r="B9" s="24" t="str">
        <f>'Saving sheet'!H6</f>
        <v>__/__/_____</v>
      </c>
      <c r="C9" s="33">
        <f>C8+'Saving sheet'!H32+'Fines Sheet'!H30</f>
        <v>10340</v>
      </c>
      <c r="D9" s="33">
        <f>'Social Fund'!H32</f>
        <v>1500</v>
      </c>
    </row>
    <row r="10" spans="1:6" ht="25.8" x14ac:dyDescent="0.3">
      <c r="A10" s="15">
        <v>7</v>
      </c>
      <c r="B10" s="24" t="str">
        <f>'Saving sheet'!I6</f>
        <v>__/__/_____</v>
      </c>
      <c r="C10" s="33">
        <f>C9+'Saving sheet'!I32+'Fines Sheet'!I30</f>
        <v>13900</v>
      </c>
      <c r="D10" s="33">
        <f>'Social Fund'!I32</f>
        <v>1800</v>
      </c>
    </row>
    <row r="11" spans="1:6" ht="25.8" x14ac:dyDescent="0.3">
      <c r="A11" s="27">
        <v>8</v>
      </c>
      <c r="B11" s="24" t="str">
        <f>'Saving sheet'!J6</f>
        <v>__/__/_____</v>
      </c>
      <c r="C11" s="33">
        <f>C10+'Saving sheet'!J32+'Fines Sheet'!J30+'Loan Sheet'!F33-'Loan Sheet'!I7</f>
        <v>15435</v>
      </c>
      <c r="D11" s="33">
        <f>'Social Fund'!J32</f>
        <v>100</v>
      </c>
    </row>
    <row r="12" spans="1:6" ht="25.8" x14ac:dyDescent="0.3">
      <c r="A12" s="15">
        <v>9</v>
      </c>
      <c r="B12" s="24" t="str">
        <f>'Saving sheet'!K6</f>
        <v>__/__/_____</v>
      </c>
      <c r="C12" s="33">
        <f>C11+'Saving sheet'!K32+'Fines Sheet'!K30</f>
        <v>18210</v>
      </c>
      <c r="D12" s="33">
        <f>'Social Fund'!K32</f>
        <v>400</v>
      </c>
    </row>
    <row r="13" spans="1:6" ht="25.8" x14ac:dyDescent="0.3">
      <c r="A13" s="15">
        <v>10</v>
      </c>
      <c r="B13" s="24" t="str">
        <f>'Saving sheet'!L6</f>
        <v>__/__/_____</v>
      </c>
      <c r="C13" s="33">
        <f>C12+'Saving sheet'!L32+'Fines Sheet'!L30</f>
        <v>20435</v>
      </c>
      <c r="D13" s="33">
        <f>'Social Fund'!L32</f>
        <v>700</v>
      </c>
    </row>
    <row r="14" spans="1:6" ht="25.8" x14ac:dyDescent="0.3">
      <c r="A14" s="15">
        <v>11</v>
      </c>
      <c r="B14" s="24" t="str">
        <f>'Saving sheet'!M6</f>
        <v>__/__/_____</v>
      </c>
      <c r="C14" s="33">
        <f>C13+'Saving sheet'!M32+'Fines Sheet'!M30</f>
        <v>22605</v>
      </c>
      <c r="D14" s="33">
        <f>'Social Fund'!M32</f>
        <v>1000</v>
      </c>
    </row>
    <row r="15" spans="1:6" ht="25.8" x14ac:dyDescent="0.3">
      <c r="A15" s="27">
        <v>12</v>
      </c>
      <c r="B15" s="24" t="str">
        <f>'Saving sheet'!N6</f>
        <v>__/__/_____</v>
      </c>
      <c r="C15" s="33">
        <f>C14+'Saving sheet'!N32+'Fines Sheet'!N30+'Loan Sheet'!J33-'Loan Sheet'!M7</f>
        <v>20320</v>
      </c>
      <c r="D15" s="33">
        <f>'Social Fund'!N32</f>
        <v>1300</v>
      </c>
    </row>
    <row r="16" spans="1:6" ht="25.8" x14ac:dyDescent="0.3">
      <c r="A16" s="15">
        <v>13</v>
      </c>
      <c r="B16" s="24" t="str">
        <f>'Saving sheet'!O6</f>
        <v>__/__/_____</v>
      </c>
      <c r="C16" s="33">
        <f>C15+'Saving sheet'!O32+'Fines Sheet'!O30</f>
        <v>23045</v>
      </c>
      <c r="D16" s="33">
        <f>'Social Fund'!O32</f>
        <v>1600</v>
      </c>
    </row>
    <row r="17" spans="1:4" ht="25.8" x14ac:dyDescent="0.3">
      <c r="A17" s="15">
        <v>14</v>
      </c>
      <c r="B17" s="24" t="str">
        <f>'Saving sheet'!P6</f>
        <v>__/__/_____</v>
      </c>
      <c r="C17" s="33">
        <f>C16+'Saving sheet'!P32+'Fines Sheet'!P30</f>
        <v>25355</v>
      </c>
      <c r="D17" s="33">
        <f>'Social Fund'!P32</f>
        <v>1900</v>
      </c>
    </row>
    <row r="18" spans="1:4" ht="25.8" x14ac:dyDescent="0.3">
      <c r="A18" s="15">
        <v>15</v>
      </c>
      <c r="B18" s="24" t="str">
        <f>'Saving sheet'!Q6</f>
        <v>__/__/_____</v>
      </c>
      <c r="C18" s="33">
        <f>C17+'Saving sheet'!Q32+'Fines Sheet'!Q30</f>
        <v>27660</v>
      </c>
      <c r="D18" s="33">
        <f>'Social Fund'!Q32</f>
        <v>2200</v>
      </c>
    </row>
    <row r="19" spans="1:4" ht="25.8" x14ac:dyDescent="0.3">
      <c r="A19" s="27">
        <v>16</v>
      </c>
      <c r="B19" s="24" t="str">
        <f>'Saving sheet'!R6</f>
        <v>__/__/_____</v>
      </c>
      <c r="C19" s="33">
        <f>C18+'Saving sheet'!R32+'Fines Sheet'!R30+'Loan Sheet'!N33-'Loan Sheet'!Q7</f>
        <v>30275</v>
      </c>
      <c r="D19" s="33">
        <f>'Social Fund'!R32</f>
        <v>2500</v>
      </c>
    </row>
    <row r="20" spans="1:4" ht="25.8" x14ac:dyDescent="0.3">
      <c r="A20" s="15">
        <v>17</v>
      </c>
      <c r="B20" s="24" t="str">
        <f>'Saving sheet'!S6</f>
        <v>__/__/_____</v>
      </c>
      <c r="C20" s="33">
        <f>C19+'Saving sheet'!S32+'Fines Sheet'!S30</f>
        <v>32785</v>
      </c>
      <c r="D20" s="33">
        <f>'Social Fund'!S32</f>
        <v>2800</v>
      </c>
    </row>
    <row r="21" spans="1:4" ht="25.8" x14ac:dyDescent="0.3">
      <c r="A21" s="15">
        <v>18</v>
      </c>
      <c r="B21" s="24" t="str">
        <f>'Saving sheet'!T6</f>
        <v>__/__/_____</v>
      </c>
      <c r="C21" s="33">
        <f>C20+'Saving sheet'!T32+'Fines Sheet'!T30</f>
        <v>35165</v>
      </c>
      <c r="D21" s="33">
        <f>'Social Fund'!T32</f>
        <v>3100</v>
      </c>
    </row>
    <row r="22" spans="1:4" ht="25.8" x14ac:dyDescent="0.3">
      <c r="A22" s="15">
        <v>19</v>
      </c>
      <c r="B22" s="24" t="str">
        <f>'Saving sheet'!U6</f>
        <v>__/__/_____</v>
      </c>
      <c r="C22" s="33">
        <f>C21+'Saving sheet'!U32+'Fines Sheet'!U30</f>
        <v>37625</v>
      </c>
      <c r="D22" s="33">
        <f>'Social Fund'!U32</f>
        <v>3400</v>
      </c>
    </row>
    <row r="23" spans="1:4" ht="25.8" x14ac:dyDescent="0.3">
      <c r="A23" s="27">
        <v>20</v>
      </c>
      <c r="B23" s="24" t="str">
        <f>'Saving sheet'!V6</f>
        <v>__/__/_____</v>
      </c>
      <c r="C23" s="33">
        <f>C22+'Saving sheet'!V32+'Fines Sheet'!V30+'Loan Sheet'!R33-'Loan Sheet'!U7</f>
        <v>44562</v>
      </c>
      <c r="D23" s="33">
        <f>'Social Fund'!V32</f>
        <v>700</v>
      </c>
    </row>
    <row r="24" spans="1:4" ht="25.8" x14ac:dyDescent="0.3">
      <c r="A24" s="15">
        <v>21</v>
      </c>
      <c r="B24" s="24" t="str">
        <f>'Saving sheet'!W6</f>
        <v>__/__/_____</v>
      </c>
      <c r="C24" s="33">
        <f>C23+'Saving sheet'!W32+'Fines Sheet'!W30</f>
        <v>47777</v>
      </c>
      <c r="D24" s="33">
        <f>'Social Fund'!W32</f>
        <v>1000</v>
      </c>
    </row>
    <row r="25" spans="1:4" ht="25.8" x14ac:dyDescent="0.3">
      <c r="A25" s="15">
        <v>22</v>
      </c>
      <c r="B25" s="24" t="str">
        <f>'Saving sheet'!X6</f>
        <v>__/__/_____</v>
      </c>
      <c r="C25" s="33">
        <f>C24+'Saving sheet'!X32+'Fines Sheet'!X30</f>
        <v>50992</v>
      </c>
      <c r="D25" s="33">
        <f>'Social Fund'!X32</f>
        <v>1300</v>
      </c>
    </row>
    <row r="26" spans="1:4" ht="25.8" x14ac:dyDescent="0.3">
      <c r="A26" s="15">
        <v>23</v>
      </c>
      <c r="B26" s="24" t="str">
        <f>'Saving sheet'!Y6</f>
        <v>__/__/_____</v>
      </c>
      <c r="C26" s="33">
        <f>C25+'Saving sheet'!Y32+'Fines Sheet'!Y30</f>
        <v>53817</v>
      </c>
      <c r="D26" s="33">
        <f>'Social Fund'!Y32</f>
        <v>1600</v>
      </c>
    </row>
    <row r="27" spans="1:4" ht="25.8" x14ac:dyDescent="0.3">
      <c r="A27" s="27">
        <v>24</v>
      </c>
      <c r="B27" s="24" t="str">
        <f>'Saving sheet'!Z6</f>
        <v>__/__/_____</v>
      </c>
      <c r="C27" s="33">
        <f>C26+'Saving sheet'!Z32+'Fines Sheet'!Z30+'Loan Sheet'!V33-'Loan Sheet'!Y7</f>
        <v>58081</v>
      </c>
      <c r="D27" s="33">
        <f>'Social Fund'!Z32</f>
        <v>1900</v>
      </c>
    </row>
    <row r="28" spans="1:4" ht="25.8" x14ac:dyDescent="0.3">
      <c r="A28" s="15">
        <v>25</v>
      </c>
      <c r="B28" s="24" t="str">
        <f>'Saving sheet'!AA6</f>
        <v>__/__/_____</v>
      </c>
      <c r="C28" s="33">
        <f>C27+'Saving sheet'!AA32+'Fines Sheet'!AA30</f>
        <v>60006</v>
      </c>
      <c r="D28" s="33">
        <f>'Social Fund'!AA32</f>
        <v>2200</v>
      </c>
    </row>
    <row r="29" spans="1:4" ht="25.8" x14ac:dyDescent="0.3">
      <c r="A29" s="15">
        <v>26</v>
      </c>
      <c r="B29" s="24" t="str">
        <f>'Saving sheet'!AB6</f>
        <v>__/__/_____</v>
      </c>
      <c r="C29" s="33">
        <f>C28+'Saving sheet'!AB32+'Fines Sheet'!AB30</f>
        <v>62016</v>
      </c>
      <c r="D29" s="33">
        <f>'Social Fund'!AB32</f>
        <v>2500</v>
      </c>
    </row>
    <row r="30" spans="1:4" ht="25.8" x14ac:dyDescent="0.3">
      <c r="A30" s="15">
        <v>27</v>
      </c>
      <c r="B30" s="24" t="str">
        <f>'Saving sheet'!AC6</f>
        <v>__/__/_____</v>
      </c>
      <c r="C30" s="33">
        <f>C29+'Saving sheet'!AC32+'Fines Sheet'!AC30</f>
        <v>64371</v>
      </c>
      <c r="D30" s="33">
        <f>'Social Fund'!AC32</f>
        <v>2800</v>
      </c>
    </row>
    <row r="31" spans="1:4" ht="25.8" x14ac:dyDescent="0.3">
      <c r="A31" s="27">
        <v>28</v>
      </c>
      <c r="B31" s="24" t="str">
        <f>'Saving sheet'!AD6</f>
        <v>__/__/_____</v>
      </c>
      <c r="C31" s="33">
        <f>C30+'Saving sheet'!AD32+'Fines Sheet'!AD30+'Loan Sheet'!Z33-'Loan Sheet'!AC7</f>
        <v>63836</v>
      </c>
      <c r="D31" s="33">
        <f>'Social Fund'!AD32</f>
        <v>3100</v>
      </c>
    </row>
    <row r="32" spans="1:4" ht="25.8" x14ac:dyDescent="0.3">
      <c r="A32" s="15">
        <v>29</v>
      </c>
      <c r="B32" s="24" t="str">
        <f>'Saving sheet'!AE6</f>
        <v>__/__/_____</v>
      </c>
      <c r="C32" s="33">
        <f>C31+'Saving sheet'!AE32+'Fines Sheet'!AE30</f>
        <v>66546</v>
      </c>
      <c r="D32" s="33">
        <f>'Social Fund'!AE32</f>
        <v>3400</v>
      </c>
    </row>
    <row r="33" spans="1:4" ht="25.8" x14ac:dyDescent="0.3">
      <c r="A33" s="15">
        <v>30</v>
      </c>
      <c r="B33" s="24" t="str">
        <f>'Saving sheet'!AF6</f>
        <v>__/__/_____</v>
      </c>
      <c r="C33" s="33">
        <f>C32+'Saving sheet'!AF32+'Fines Sheet'!AF30</f>
        <v>70126</v>
      </c>
      <c r="D33" s="33">
        <f>'Social Fund'!AF32</f>
        <v>3700</v>
      </c>
    </row>
    <row r="34" spans="1:4" ht="25.8" x14ac:dyDescent="0.3">
      <c r="A34" s="15">
        <v>31</v>
      </c>
      <c r="B34" s="24" t="str">
        <f>'Saving sheet'!AG6</f>
        <v>__/__/_____</v>
      </c>
      <c r="C34" s="33">
        <f>C33+'Saving sheet'!AG32+'Fines Sheet'!AG30</f>
        <v>73586</v>
      </c>
      <c r="D34" s="33">
        <f>'Social Fund'!AG32</f>
        <v>4000</v>
      </c>
    </row>
    <row r="35" spans="1:4" ht="25.8" x14ac:dyDescent="0.3">
      <c r="A35" s="27">
        <v>32</v>
      </c>
      <c r="B35" s="24" t="str">
        <f>'Saving sheet'!AH6</f>
        <v>__/__/_____</v>
      </c>
      <c r="C35" s="33">
        <f>C34+'Saving sheet'!AH32+'Fines Sheet'!AH30+'Loan Sheet'!AD33-'Loan Sheet'!AG7</f>
        <v>71666</v>
      </c>
      <c r="D35" s="33">
        <f>'Social Fund'!AH32</f>
        <v>4300</v>
      </c>
    </row>
    <row r="36" spans="1:4" ht="25.8" x14ac:dyDescent="0.3">
      <c r="A36" s="15">
        <v>33</v>
      </c>
      <c r="B36" s="24" t="str">
        <f>'Saving sheet'!AI6</f>
        <v>__/__/_____</v>
      </c>
      <c r="C36" s="33">
        <f>C35+'Saving sheet'!AI32+'Fines Sheet'!AI30</f>
        <v>73881</v>
      </c>
      <c r="D36" s="33">
        <f>'Social Fund'!AI32</f>
        <v>4600</v>
      </c>
    </row>
    <row r="37" spans="1:4" ht="25.8" x14ac:dyDescent="0.3">
      <c r="A37" s="15">
        <v>34</v>
      </c>
      <c r="B37" s="24" t="str">
        <f>'Saving sheet'!AJ6</f>
        <v>__/__/_____</v>
      </c>
      <c r="C37" s="33">
        <f>C36+'Saving sheet'!AJ32+'Fines Sheet'!AJ30</f>
        <v>76046</v>
      </c>
      <c r="D37" s="33">
        <f>'Social Fund'!AJ32</f>
        <v>900</v>
      </c>
    </row>
    <row r="38" spans="1:4" ht="26.4" thickBot="1" x14ac:dyDescent="0.35">
      <c r="A38" s="43">
        <v>35</v>
      </c>
      <c r="B38" s="24" t="str">
        <f>'Saving sheet'!AK6</f>
        <v>__/__/_____</v>
      </c>
      <c r="C38" s="33">
        <f>C37+'Saving sheet'!AK32+'Fines Sheet'!AK30</f>
        <v>78421</v>
      </c>
      <c r="D38" s="33">
        <f>'Social Fund'!AK32</f>
        <v>1200</v>
      </c>
    </row>
    <row r="39" spans="1:4" ht="26.4" thickBot="1" x14ac:dyDescent="0.35">
      <c r="A39" s="44">
        <v>36</v>
      </c>
      <c r="B39" s="24" t="str">
        <f>'Saving sheet'!AL6</f>
        <v>__/__/_____</v>
      </c>
      <c r="C39" s="33">
        <f>C38+'Saving sheet'!AL32+'Fines Sheet'!AL30+'Loan Sheet'!AH33</f>
        <v>92676</v>
      </c>
      <c r="D39" s="33">
        <f>'Social Fund'!AL32</f>
        <v>1500</v>
      </c>
    </row>
    <row r="40" spans="1:4" ht="25.8" x14ac:dyDescent="0.3">
      <c r="B40" s="45" t="s">
        <v>15</v>
      </c>
      <c r="C40" s="46">
        <f>C39/'Saving sheet'!AM31</f>
        <v>51.572621035058432</v>
      </c>
    </row>
    <row r="41" spans="1:4" ht="14.4" x14ac:dyDescent="0.3">
      <c r="C41"/>
    </row>
    <row r="42" spans="1:4" ht="14.4" x14ac:dyDescent="0.3"/>
    <row r="43" spans="1:4" ht="20.25" customHeight="1" x14ac:dyDescent="0.3">
      <c r="C43" s="38"/>
    </row>
  </sheetData>
  <mergeCells count="2">
    <mergeCell ref="A2:D2"/>
    <mergeCell ref="A1:B1"/>
  </mergeCells>
  <pageMargins left="0.70866141732283472" right="0.70866141732283472" top="0.74803149606299213" bottom="0.74803149606299213" header="0.31496062992125984" footer="0.31496062992125984"/>
  <pageSetup paperSize="9" scale="88" fitToHeight="8" orientation="landscape" r:id="rId1"/>
  <rowBreaks count="1" manualBreakCount="1">
    <brk id="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20340AC36702438CF7679513F8A495" ma:contentTypeVersion="15" ma:contentTypeDescription="Crear nuevo documento." ma:contentTypeScope="" ma:versionID="cd4ac29d58aaad5036424873f65f88af">
  <xsd:schema xmlns:xsd="http://www.w3.org/2001/XMLSchema" xmlns:xs="http://www.w3.org/2001/XMLSchema" xmlns:p="http://schemas.microsoft.com/office/2006/metadata/properties" xmlns:ns2="90517523-bc64-4cdb-aacc-7c32b8b6a6a2" xmlns:ns3="c86f6395-7f4b-4d93-b493-5cee9a0689b6" xmlns:ns4="bc67ed7e-ce50-48fc-8055-e09abf489ae9" targetNamespace="http://schemas.microsoft.com/office/2006/metadata/properties" ma:root="true" ma:fieldsID="b122aff5030ce007e783a74d69332d32" ns2:_="" ns3:_="" ns4:_="">
    <xsd:import namespace="90517523-bc64-4cdb-aacc-7c32b8b6a6a2"/>
    <xsd:import namespace="c86f6395-7f4b-4d93-b493-5cee9a0689b6"/>
    <xsd:import namespace="bc67ed7e-ce50-48fc-8055-e09abf489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7523-bc64-4cdb-aacc-7c32b8b6a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8a44517-479e-4e44-b64a-2708cac2e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ed7e-ce50-48fc-8055-e09abf489ae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FC63E57-7C55-4AA0-9567-4D3E964A2F7E}" ma:internalName="TaxCatchAll" ma:showField="CatchAllData" ma:web="{c86f6395-7f4b-4d93-b493-5cee9a0689b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17523-bc64-4cdb-aacc-7c32b8b6a6a2">
      <Terms xmlns="http://schemas.microsoft.com/office/infopath/2007/PartnerControls"/>
    </lcf76f155ced4ddcb4097134ff3c332f>
    <TaxCatchAll xmlns="bc67ed7e-ce50-48fc-8055-e09abf489ae9" xsi:nil="true"/>
  </documentManagement>
</p:properties>
</file>

<file path=customXml/itemProps1.xml><?xml version="1.0" encoding="utf-8"?>
<ds:datastoreItem xmlns:ds="http://schemas.openxmlformats.org/officeDocument/2006/customXml" ds:itemID="{2C088287-DF22-46A7-8A79-2D984F0D8076}"/>
</file>

<file path=customXml/itemProps2.xml><?xml version="1.0" encoding="utf-8"?>
<ds:datastoreItem xmlns:ds="http://schemas.openxmlformats.org/officeDocument/2006/customXml" ds:itemID="{661B016A-D87B-4D5E-B6C6-A0CB78018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73A8B-8423-410F-BD7D-D35F3879E19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9fd9fa4-8e6b-403f-a6df-066bba284f00"/>
    <ds:schemaRef ds:uri="1fcdf5ed-2333-47cb-8d6d-ebc2dd5876f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Saving sheet</vt:lpstr>
      <vt:lpstr>Fines Sheet</vt:lpstr>
      <vt:lpstr>Loan Sheet</vt:lpstr>
      <vt:lpstr>Social Fund</vt:lpstr>
      <vt:lpstr>Summary</vt:lpstr>
      <vt:lpstr>'Fines Sheet'!Títulos_a_imprimir</vt:lpstr>
      <vt:lpstr>'Loan Sheet'!Títulos_a_imprimir</vt:lpstr>
      <vt:lpstr>'Saving sheet'!Títulos_a_imprimir</vt:lpstr>
      <vt:lpstr>'Social Fund'!Títulos_a_imprimir</vt:lpstr>
      <vt:lpstr>Summary!Títulos_a_imprimir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LRC Advisor AGE</dc:creator>
  <cp:lastModifiedBy>DelegadoCRE</cp:lastModifiedBy>
  <cp:lastPrinted>2019-10-02T10:48:15Z</cp:lastPrinted>
  <dcterms:created xsi:type="dcterms:W3CDTF">2019-10-01T07:19:37Z</dcterms:created>
  <dcterms:modified xsi:type="dcterms:W3CDTF">2023-01-23T13:55:11Z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0x010100CC20340AC36702438CF7679513F8A495</vt:lpwstr>
  </property>
</Properties>
</file>